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Bridge\"/>
    </mc:Choice>
  </mc:AlternateContent>
  <bookViews>
    <workbookView xWindow="0" yWindow="0" windowWidth="20490" windowHeight="7755" activeTab="7"/>
  </bookViews>
  <sheets>
    <sheet name="Intro" sheetId="1" r:id="rId1"/>
    <sheet name="RR1" sheetId="2" r:id="rId2"/>
    <sheet name="Imp Par" sheetId="9" r:id="rId3"/>
    <sheet name="RR2" sheetId="10" r:id="rId4"/>
    <sheet name="Hold i alt" sheetId="6" r:id="rId5"/>
    <sheet name="Slutspil" sheetId="7" r:id="rId6"/>
    <sheet name="Par" sheetId="8" r:id="rId7"/>
    <sheet name="Grand prix" sheetId="3" r:id="rId8"/>
    <sheet name="Fremmøde" sheetId="11" r:id="rId9"/>
  </sheets>
  <calcPr calcId="152511"/>
</workbook>
</file>

<file path=xl/calcChain.xml><?xml version="1.0" encoding="utf-8"?>
<calcChain xmlns="http://schemas.openxmlformats.org/spreadsheetml/2006/main">
  <c r="K20" i="3" l="1"/>
  <c r="K19" i="3"/>
  <c r="K17" i="3"/>
  <c r="K18" i="3"/>
  <c r="K14" i="3"/>
  <c r="K15" i="3"/>
  <c r="K16" i="3"/>
  <c r="K13" i="3"/>
  <c r="K11" i="3"/>
  <c r="K12" i="3"/>
  <c r="K10" i="3"/>
  <c r="K8" i="3"/>
  <c r="K9" i="3"/>
  <c r="K7" i="3"/>
  <c r="K6" i="3"/>
  <c r="K5" i="3"/>
  <c r="C18" i="8" l="1"/>
  <c r="H20" i="3"/>
  <c r="H19" i="3"/>
  <c r="H18" i="3"/>
  <c r="H17" i="3"/>
  <c r="H14" i="3"/>
  <c r="H16" i="3"/>
  <c r="H15" i="3"/>
  <c r="H13" i="3"/>
  <c r="H11" i="3"/>
  <c r="H12" i="3"/>
  <c r="H10" i="3"/>
  <c r="H9" i="3"/>
  <c r="H8" i="3"/>
  <c r="H7" i="3"/>
  <c r="H6" i="3"/>
  <c r="H5" i="3"/>
  <c r="J20" i="3" l="1"/>
  <c r="J19" i="3"/>
  <c r="J17" i="3"/>
  <c r="J16" i="3"/>
  <c r="J13" i="3"/>
  <c r="J18" i="3"/>
  <c r="J15" i="3"/>
  <c r="J14" i="3"/>
  <c r="J10" i="3"/>
  <c r="J11" i="3"/>
  <c r="J9" i="3"/>
  <c r="J12" i="3"/>
  <c r="J7" i="3"/>
  <c r="J5" i="3"/>
  <c r="J8" i="3"/>
  <c r="J6" i="3"/>
  <c r="I20" i="3" l="1"/>
  <c r="I19" i="3"/>
  <c r="I17" i="3"/>
  <c r="I13" i="3"/>
  <c r="I16" i="3"/>
  <c r="I18" i="3"/>
  <c r="I14" i="3"/>
  <c r="I15" i="3"/>
  <c r="I11" i="3"/>
  <c r="I10" i="3"/>
  <c r="I9" i="3"/>
  <c r="I5" i="3"/>
  <c r="I12" i="3"/>
  <c r="I8" i="3"/>
  <c r="I6" i="3"/>
  <c r="I7" i="3"/>
  <c r="F22" i="9" l="1"/>
  <c r="E22" i="9" l="1"/>
  <c r="D22" i="9" l="1"/>
  <c r="C22" i="9" l="1"/>
  <c r="B22" i="9"/>
  <c r="G19" i="3" l="1"/>
  <c r="G20" i="3"/>
  <c r="G17" i="3"/>
  <c r="G13" i="3"/>
  <c r="G10" i="3"/>
  <c r="G16" i="3"/>
  <c r="G11" i="3"/>
  <c r="G6" i="3"/>
  <c r="G14" i="3"/>
  <c r="G9" i="3"/>
  <c r="G8" i="3"/>
  <c r="G15" i="3"/>
  <c r="G18" i="3"/>
  <c r="G12" i="3"/>
  <c r="G5" i="3"/>
  <c r="G7" i="3"/>
  <c r="F6" i="3" l="1"/>
  <c r="F12" i="3"/>
  <c r="F20" i="3"/>
  <c r="F11" i="3"/>
  <c r="F14" i="3"/>
  <c r="F8" i="3"/>
  <c r="F19" i="3"/>
  <c r="F9" i="3"/>
  <c r="F17" i="3"/>
  <c r="F7" i="3"/>
  <c r="F18" i="3"/>
  <c r="F5" i="3"/>
  <c r="F13" i="3"/>
  <c r="F10" i="3"/>
  <c r="F16" i="3"/>
  <c r="F15" i="3"/>
  <c r="K4" i="11" l="1"/>
  <c r="H13" i="8" l="1"/>
  <c r="H10" i="8"/>
  <c r="H5" i="8"/>
  <c r="H12" i="8"/>
  <c r="H11" i="8"/>
  <c r="H7" i="8"/>
  <c r="H20" i="8"/>
  <c r="H15" i="8"/>
  <c r="K12" i="11" l="1"/>
  <c r="K7" i="11"/>
  <c r="K19" i="11"/>
  <c r="K17" i="11"/>
  <c r="K20" i="11"/>
  <c r="K18" i="11"/>
  <c r="K21" i="11"/>
  <c r="K13" i="11"/>
  <c r="K16" i="11"/>
  <c r="K6" i="11"/>
  <c r="K15" i="11"/>
  <c r="K14" i="11"/>
  <c r="K10" i="11"/>
  <c r="K11" i="11"/>
  <c r="K8" i="11"/>
  <c r="K9" i="11"/>
  <c r="I13" i="11"/>
  <c r="I15" i="11" l="1"/>
  <c r="I19" i="11"/>
  <c r="I10" i="11"/>
  <c r="I16" i="11"/>
  <c r="I12" i="11"/>
  <c r="I8" i="11"/>
  <c r="I21" i="11"/>
  <c r="I20" i="11"/>
  <c r="I6" i="11"/>
  <c r="I18" i="11"/>
  <c r="I11" i="11"/>
  <c r="I7" i="11"/>
  <c r="I17" i="11"/>
  <c r="I14" i="11"/>
  <c r="I9" i="11"/>
  <c r="F21" i="8" l="1"/>
  <c r="E21" i="8" l="1"/>
  <c r="D21" i="8" l="1"/>
  <c r="C21" i="8" l="1"/>
  <c r="B21" i="8"/>
  <c r="H8" i="8" l="1"/>
  <c r="H6" i="8"/>
  <c r="H17" i="8"/>
  <c r="H16" i="8"/>
  <c r="H19" i="8"/>
  <c r="H18" i="8"/>
  <c r="H9" i="8"/>
  <c r="H14" i="8"/>
  <c r="H21" i="8" l="1"/>
  <c r="T27" i="10"/>
  <c r="T26" i="10"/>
  <c r="T24" i="10"/>
  <c r="T23" i="10"/>
  <c r="T21" i="10"/>
  <c r="T20" i="10"/>
  <c r="T18" i="10"/>
  <c r="T17" i="10"/>
  <c r="T15" i="10"/>
  <c r="T14" i="10"/>
  <c r="T12" i="10"/>
  <c r="T11" i="10"/>
  <c r="T9" i="10"/>
  <c r="T8" i="10"/>
  <c r="T6" i="10"/>
  <c r="T5" i="10"/>
  <c r="H12" i="9"/>
  <c r="H16" i="9"/>
  <c r="H13" i="9"/>
  <c r="H10" i="9"/>
  <c r="H17" i="9"/>
  <c r="H9" i="9"/>
  <c r="H7" i="9"/>
  <c r="H6" i="9"/>
  <c r="H14" i="9"/>
  <c r="H15" i="9"/>
  <c r="H11" i="9"/>
  <c r="H18" i="9"/>
  <c r="H8" i="9"/>
  <c r="H21" i="9"/>
  <c r="H20" i="9"/>
  <c r="H19" i="9"/>
  <c r="V20" i="1"/>
  <c r="T18" i="2"/>
  <c r="V23" i="1"/>
  <c r="N5" i="7"/>
  <c r="N6" i="7"/>
  <c r="N8" i="7"/>
  <c r="N9" i="7"/>
  <c r="N11" i="7"/>
  <c r="N12" i="7"/>
  <c r="N14" i="7"/>
  <c r="N15" i="7"/>
  <c r="N17" i="7"/>
  <c r="N18" i="7"/>
  <c r="N20" i="7"/>
  <c r="N21" i="7"/>
  <c r="N23" i="7"/>
  <c r="N24" i="7"/>
  <c r="N26" i="7"/>
  <c r="N27" i="7"/>
  <c r="D12" i="6"/>
  <c r="D6" i="6"/>
  <c r="D8" i="6"/>
  <c r="D11" i="6"/>
  <c r="D13" i="6"/>
  <c r="D10" i="6"/>
  <c r="D7" i="6"/>
  <c r="D9" i="6"/>
  <c r="T23" i="2"/>
  <c r="T27" i="2"/>
  <c r="T26" i="2"/>
  <c r="T24" i="2"/>
  <c r="T21" i="2"/>
  <c r="T20" i="2"/>
  <c r="T17" i="2"/>
  <c r="T15" i="2"/>
  <c r="T14" i="2"/>
  <c r="T12" i="2"/>
  <c r="T11" i="2"/>
  <c r="T9" i="2"/>
  <c r="T8" i="2"/>
  <c r="T6" i="2"/>
  <c r="T5" i="2"/>
  <c r="V14" i="1"/>
  <c r="V8" i="1"/>
  <c r="V18" i="1"/>
  <c r="V15" i="1"/>
  <c r="V12" i="1"/>
  <c r="V5" i="1"/>
  <c r="V27" i="1"/>
  <c r="V26" i="1"/>
  <c r="V6" i="1"/>
  <c r="V24" i="1"/>
  <c r="V21" i="1"/>
  <c r="V17" i="1"/>
  <c r="V9" i="1"/>
  <c r="V11" i="1"/>
  <c r="H22" i="9" l="1"/>
  <c r="M5" i="3"/>
  <c r="M12" i="3"/>
  <c r="M9" i="3"/>
  <c r="M14" i="3"/>
  <c r="M16" i="3"/>
  <c r="M7" i="3"/>
  <c r="M13" i="3"/>
  <c r="M20" i="3"/>
  <c r="M8" i="3"/>
  <c r="M11" i="3"/>
  <c r="M18" i="3"/>
  <c r="M15" i="3"/>
  <c r="M10" i="3"/>
  <c r="M6" i="3"/>
  <c r="M17" i="3"/>
  <c r="M19" i="3"/>
</calcChain>
</file>

<file path=xl/sharedStrings.xml><?xml version="1.0" encoding="utf-8"?>
<sst xmlns="http://schemas.openxmlformats.org/spreadsheetml/2006/main" count="195" uniqueCount="61">
  <si>
    <t>Marlene Henneberg - J.O Henneberg</t>
  </si>
  <si>
    <t>Total</t>
  </si>
  <si>
    <t>Placering</t>
  </si>
  <si>
    <t>Intro hold</t>
  </si>
  <si>
    <t>RR 1</t>
  </si>
  <si>
    <t>RR2</t>
  </si>
  <si>
    <t>RR1</t>
  </si>
  <si>
    <t>SLUTSPIL</t>
  </si>
  <si>
    <t>Slutspil</t>
  </si>
  <si>
    <t>IMP1</t>
  </si>
  <si>
    <t>Camilla Bo Krefeld - Johan Hammelev</t>
  </si>
  <si>
    <t>Jørgen Cilleborg Hansen - Steen Schou</t>
  </si>
  <si>
    <t>H K Sørensen - Niels Henriksen</t>
  </si>
  <si>
    <t xml:space="preserve"> Multi, intro hold</t>
  </si>
  <si>
    <t>1.aften</t>
  </si>
  <si>
    <t>2.aften</t>
  </si>
  <si>
    <t>3.aften</t>
  </si>
  <si>
    <t>4.aften</t>
  </si>
  <si>
    <t>Sum</t>
  </si>
  <si>
    <t>5.aften</t>
  </si>
  <si>
    <t xml:space="preserve"> Multi, RR2</t>
  </si>
  <si>
    <t>Benny Marquart - Keld Grann</t>
  </si>
  <si>
    <t>Par</t>
  </si>
  <si>
    <t>2</t>
  </si>
  <si>
    <t>4</t>
  </si>
  <si>
    <t>7</t>
  </si>
  <si>
    <t>9</t>
  </si>
  <si>
    <t>Introhold</t>
  </si>
  <si>
    <t>Imp</t>
  </si>
  <si>
    <t>Slut</t>
  </si>
  <si>
    <t>par</t>
  </si>
  <si>
    <t>Fremmøde%</t>
  </si>
  <si>
    <t>Fremmøde/antal</t>
  </si>
  <si>
    <t>Aftener:</t>
  </si>
  <si>
    <t>Fremmøde</t>
  </si>
  <si>
    <t>Morten Stege - Nils Mønsted</t>
  </si>
  <si>
    <t>Fremmøde som samlet par</t>
  </si>
  <si>
    <t>IMP Par</t>
  </si>
  <si>
    <t>Danny Hansen - Thomas Hahn</t>
  </si>
  <si>
    <t>Emil Jepsen - Morten Bilde</t>
  </si>
  <si>
    <t>Peter Jepsen - Søren Cilleborg Bilde</t>
  </si>
  <si>
    <t xml:space="preserve">  </t>
  </si>
  <si>
    <t>Multi, RR1</t>
  </si>
  <si>
    <t>Klub 32 - Hold 2018/2019</t>
  </si>
  <si>
    <t>Lars Peter Damgaard - Jan Pedersen - Jørgen Pabst</t>
  </si>
  <si>
    <t>Tom Nørgaard - Trine Bilde - Peter Barsøe</t>
  </si>
  <si>
    <t>Øjvind Hulgaard - Jesper Gad</t>
  </si>
  <si>
    <t>Niels Krøjgaard - Mads Krøjgaard</t>
  </si>
  <si>
    <t>Johanne Bilde Kofoed - Jens Kofoed</t>
  </si>
  <si>
    <t>Henrik Caspersen - Søren Caspersen</t>
  </si>
  <si>
    <t>Jesper Bechsgaard - Lars Ugilt</t>
  </si>
  <si>
    <t>Grand prix klub 32 (2018-2019)</t>
  </si>
  <si>
    <t>1.aften stemmer af en eller anden grund ikke ?</t>
  </si>
  <si>
    <t>Marlene Henneberg</t>
  </si>
  <si>
    <t>Nils Mønsted</t>
  </si>
  <si>
    <t>Jens Kofoed</t>
  </si>
  <si>
    <t>Lars Peter Damgaard</t>
  </si>
  <si>
    <t>Steen Schou</t>
  </si>
  <si>
    <t>Niels Henriksen</t>
  </si>
  <si>
    <t>Keld Grann</t>
  </si>
  <si>
    <t>Jesper Bechsgaard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</si>
</sst>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/>
    <xf numFmtId="2" fontId="9" fillId="0" borderId="0" xfId="0" applyNumberFormat="1" applyFont="1"/>
    <xf numFmtId="2" fontId="0" fillId="0" borderId="0" xfId="0" applyNumberFormat="1" applyBorder="1"/>
    <xf numFmtId="2" fontId="9" fillId="0" borderId="1" xfId="0" applyNumberFormat="1" applyFont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14" fillId="0" borderId="0" xfId="0" applyFont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2" fontId="15" fillId="0" borderId="0" xfId="0" applyNumberFormat="1" applyFont="1" applyBorder="1"/>
    <xf numFmtId="2" fontId="9" fillId="0" borderId="0" xfId="0" applyNumberFormat="1" applyFont="1" applyBorder="1"/>
    <xf numFmtId="0" fontId="0" fillId="0" borderId="0" xfId="0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2" fontId="7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2"/>
    <xf numFmtId="0" fontId="1" fillId="0" borderId="0" xfId="2" applyAlignment="1">
      <alignment horizontal="center"/>
    </xf>
    <xf numFmtId="2" fontId="1" fillId="0" borderId="0" xfId="2" applyNumberFormat="1"/>
    <xf numFmtId="0" fontId="1" fillId="0" borderId="0" xfId="2" applyFill="1"/>
    <xf numFmtId="2" fontId="1" fillId="0" borderId="0" xfId="2" applyNumberFormat="1" applyFill="1"/>
    <xf numFmtId="0" fontId="19" fillId="0" borderId="0" xfId="2" applyFont="1"/>
    <xf numFmtId="0" fontId="1" fillId="0" borderId="0" xfId="2" applyAlignment="1">
      <alignment horizontal="right"/>
    </xf>
    <xf numFmtId="0" fontId="1" fillId="0" borderId="0" xfId="2" applyFill="1" applyAlignment="1">
      <alignment horizontal="right"/>
    </xf>
    <xf numFmtId="0" fontId="0" fillId="0" borderId="0" xfId="0" applyFont="1" applyFill="1"/>
    <xf numFmtId="1" fontId="4" fillId="0" borderId="0" xfId="0" applyNumberFormat="1" applyFont="1" applyAlignment="1"/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1" fontId="7" fillId="0" borderId="0" xfId="0" applyNumberFormat="1" applyFont="1" applyFill="1"/>
    <xf numFmtId="1" fontId="2" fillId="0" borderId="0" xfId="0" applyNumberFormat="1" applyFont="1" applyFill="1"/>
    <xf numFmtId="1" fontId="2" fillId="2" borderId="0" xfId="0" applyNumberFormat="1" applyFont="1" applyFill="1"/>
    <xf numFmtId="1" fontId="21" fillId="0" borderId="0" xfId="0" applyNumberFormat="1" applyFont="1" applyFill="1"/>
    <xf numFmtId="0" fontId="0" fillId="2" borderId="0" xfId="0" applyFill="1"/>
    <xf numFmtId="0" fontId="0" fillId="2" borderId="0" xfId="0" applyFont="1" applyFill="1"/>
    <xf numFmtId="0" fontId="1" fillId="2" borderId="0" xfId="2" applyFill="1" applyAlignment="1">
      <alignment horizontal="right"/>
    </xf>
    <xf numFmtId="0" fontId="1" fillId="2" borderId="0" xfId="2" applyFill="1"/>
    <xf numFmtId="2" fontId="1" fillId="2" borderId="0" xfId="2" applyNumberFormat="1" applyFill="1"/>
    <xf numFmtId="0" fontId="1" fillId="0" borderId="0" xfId="2" applyFill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0" fontId="7" fillId="2" borderId="0" xfId="0" applyFont="1" applyFill="1"/>
    <xf numFmtId="165" fontId="7" fillId="0" borderId="0" xfId="0" applyNumberFormat="1" applyFont="1" applyAlignment="1">
      <alignment horizontal="center"/>
    </xf>
    <xf numFmtId="166" fontId="2" fillId="0" borderId="0" xfId="0" applyNumberFormat="1" applyFont="1" applyFill="1"/>
    <xf numFmtId="166" fontId="7" fillId="0" borderId="0" xfId="0" applyNumberFormat="1" applyFont="1" applyFill="1"/>
    <xf numFmtId="166" fontId="2" fillId="2" borderId="0" xfId="0" applyNumberFormat="1" applyFont="1" applyFill="1"/>
    <xf numFmtId="0" fontId="21" fillId="0" borderId="0" xfId="0" applyFont="1" applyFill="1"/>
    <xf numFmtId="166" fontId="12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2" applyFill="1" applyAlignment="1">
      <alignment horizontal="center"/>
    </xf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D40" sqref="D40"/>
    </sheetView>
  </sheetViews>
  <sheetFormatPr defaultRowHeight="12.75" x14ac:dyDescent="0.2"/>
  <cols>
    <col min="4" max="4" width="17" customWidth="1"/>
    <col min="5" max="20" width="6.28515625" style="1" customWidth="1"/>
    <col min="21" max="21" width="4" style="1" customWidth="1"/>
    <col min="22" max="22" width="9.140625" style="1"/>
    <col min="23" max="23" width="4" style="1" customWidth="1"/>
    <col min="24" max="24" width="3.7109375" style="2" customWidth="1"/>
    <col min="25" max="25" width="8.140625" style="4" customWidth="1"/>
  </cols>
  <sheetData>
    <row r="1" spans="1:25" ht="20.25" x14ac:dyDescent="0.3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6.75" customHeight="1" x14ac:dyDescent="0.2"/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/>
      <c r="V3" s="6" t="s">
        <v>1</v>
      </c>
      <c r="X3" s="2" t="s">
        <v>2</v>
      </c>
    </row>
    <row r="4" spans="1:25" ht="7.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2">
      <c r="A5" s="19" t="s">
        <v>44</v>
      </c>
      <c r="E5" s="46">
        <v>11.66</v>
      </c>
      <c r="F5" s="46">
        <v>9.6999999999999993</v>
      </c>
      <c r="G5" s="33">
        <v>9.8000000000000007</v>
      </c>
      <c r="H5" s="33">
        <v>8.77</v>
      </c>
      <c r="I5" s="33">
        <v>11.53</v>
      </c>
      <c r="J5" s="33">
        <v>12.14</v>
      </c>
      <c r="K5" s="33">
        <v>4.79</v>
      </c>
      <c r="L5" s="33">
        <v>6.18</v>
      </c>
      <c r="M5" s="33">
        <v>13.97</v>
      </c>
      <c r="N5" s="33">
        <v>17.329999999999998</v>
      </c>
      <c r="O5" s="33">
        <v>4.6100000000000003</v>
      </c>
      <c r="P5" s="47">
        <v>11.64</v>
      </c>
      <c r="Q5" s="47">
        <v>15.01</v>
      </c>
      <c r="R5" s="33">
        <v>13.05</v>
      </c>
      <c r="S5" s="33">
        <v>6.68</v>
      </c>
      <c r="T5" s="33">
        <v>12.69</v>
      </c>
      <c r="U5" s="7"/>
      <c r="V5" s="7">
        <f>AVERAGE(E5:T5)</f>
        <v>10.596875000000001</v>
      </c>
      <c r="X5" s="2">
        <v>5</v>
      </c>
    </row>
    <row r="6" spans="1:25" x14ac:dyDescent="0.2">
      <c r="A6" s="19" t="s">
        <v>21</v>
      </c>
      <c r="E6" s="33">
        <v>8.44</v>
      </c>
      <c r="F6" s="33">
        <v>10.95</v>
      </c>
      <c r="G6" s="33">
        <v>10.96</v>
      </c>
      <c r="H6" s="33">
        <v>6.84</v>
      </c>
      <c r="I6" s="33">
        <v>14.52</v>
      </c>
      <c r="J6" s="33">
        <v>9.07</v>
      </c>
      <c r="K6" s="33">
        <v>9.5500000000000007</v>
      </c>
      <c r="L6" s="33">
        <v>8.06</v>
      </c>
      <c r="M6" s="33">
        <v>8.98</v>
      </c>
      <c r="N6" s="33">
        <v>9.41</v>
      </c>
      <c r="O6" s="33">
        <v>10.85</v>
      </c>
      <c r="P6" s="32">
        <v>10.23</v>
      </c>
      <c r="Q6" s="32">
        <v>8.9499999999999993</v>
      </c>
      <c r="R6" s="33">
        <v>9.44</v>
      </c>
      <c r="S6" s="33">
        <v>3.65</v>
      </c>
      <c r="T6" s="33">
        <v>9.5500000000000007</v>
      </c>
      <c r="U6" s="7"/>
      <c r="V6" s="7">
        <f>AVERAGE(E6:T6)</f>
        <v>9.3406250000000011</v>
      </c>
      <c r="X6" s="2">
        <v>11</v>
      </c>
    </row>
    <row r="7" spans="1:25" ht="10.5" customHeight="1" x14ac:dyDescent="0.2">
      <c r="A7" s="5"/>
      <c r="B7" s="5"/>
      <c r="C7" s="5"/>
      <c r="D7" s="5"/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2"/>
      <c r="Q7" s="32"/>
      <c r="R7" s="33"/>
      <c r="S7" s="33"/>
      <c r="T7" s="33"/>
      <c r="U7" s="7"/>
      <c r="V7" s="7"/>
    </row>
    <row r="8" spans="1:25" x14ac:dyDescent="0.2">
      <c r="A8" s="5" t="s">
        <v>0</v>
      </c>
      <c r="D8" s="5"/>
      <c r="E8" s="31">
        <v>6.98</v>
      </c>
      <c r="F8" s="31">
        <v>13.54</v>
      </c>
      <c r="G8" s="31">
        <v>9.0399999999999991</v>
      </c>
      <c r="H8" s="31">
        <v>11.23</v>
      </c>
      <c r="I8" s="47">
        <v>12.36</v>
      </c>
      <c r="J8" s="32">
        <v>9.76</v>
      </c>
      <c r="K8" s="33">
        <v>8.92</v>
      </c>
      <c r="L8" s="33">
        <v>15.22</v>
      </c>
      <c r="M8" s="33">
        <v>6.55</v>
      </c>
      <c r="N8" s="33">
        <v>13.15</v>
      </c>
      <c r="O8" s="33">
        <v>7.27</v>
      </c>
      <c r="P8" s="47">
        <v>11.86</v>
      </c>
      <c r="Q8" s="47">
        <v>5.82</v>
      </c>
      <c r="R8" s="33">
        <v>13.62</v>
      </c>
      <c r="S8" s="33">
        <v>16.350000000000001</v>
      </c>
      <c r="T8" s="33">
        <v>7.31</v>
      </c>
      <c r="U8" s="7"/>
      <c r="V8" s="7">
        <f>AVERAGE(E8:T8)</f>
        <v>10.561249999999999</v>
      </c>
      <c r="X8" s="2">
        <v>6</v>
      </c>
    </row>
    <row r="9" spans="1:25" x14ac:dyDescent="0.2">
      <c r="A9" s="5" t="s">
        <v>12</v>
      </c>
      <c r="B9" s="5"/>
      <c r="C9" s="5"/>
      <c r="D9" s="5"/>
      <c r="E9" s="33">
        <v>6.56</v>
      </c>
      <c r="F9" s="33">
        <v>13.1</v>
      </c>
      <c r="G9" s="33">
        <v>10.199999999999999</v>
      </c>
      <c r="H9" s="33">
        <v>13.16</v>
      </c>
      <c r="I9" s="31">
        <v>17.440000000000001</v>
      </c>
      <c r="J9" s="31">
        <v>4.87</v>
      </c>
      <c r="K9" s="31">
        <v>10.85</v>
      </c>
      <c r="L9" s="31">
        <v>17.36</v>
      </c>
      <c r="M9" s="31">
        <v>3.82</v>
      </c>
      <c r="N9" s="31">
        <v>9.32</v>
      </c>
      <c r="O9" s="31">
        <v>8.49</v>
      </c>
      <c r="P9" s="62">
        <v>8.2200000000000006</v>
      </c>
      <c r="Q9" s="63">
        <v>11.33</v>
      </c>
      <c r="R9" s="31">
        <v>6.3</v>
      </c>
      <c r="S9" s="31">
        <v>13.32</v>
      </c>
      <c r="T9" s="31">
        <v>10.45</v>
      </c>
      <c r="U9" s="7"/>
      <c r="V9" s="7">
        <f>AVERAGE(E9:T9)</f>
        <v>10.299374999999998</v>
      </c>
      <c r="X9" s="2">
        <v>8</v>
      </c>
    </row>
    <row r="10" spans="1:25" ht="10.5" customHeight="1" x14ac:dyDescent="0.2">
      <c r="A10" s="5"/>
      <c r="B10" s="5"/>
      <c r="C10" s="5"/>
      <c r="D10" s="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3"/>
      <c r="U10" s="7"/>
      <c r="V10" s="7"/>
    </row>
    <row r="11" spans="1:25" x14ac:dyDescent="0.2">
      <c r="A11" s="5" t="s">
        <v>11</v>
      </c>
      <c r="B11" s="5"/>
      <c r="C11" s="5"/>
      <c r="E11" s="33">
        <v>4.41</v>
      </c>
      <c r="F11" s="33">
        <v>14.66</v>
      </c>
      <c r="G11" s="33">
        <v>16.28</v>
      </c>
      <c r="H11" s="33">
        <v>5.3</v>
      </c>
      <c r="I11" s="33">
        <v>8.4700000000000006</v>
      </c>
      <c r="J11" s="33">
        <v>10.93</v>
      </c>
      <c r="K11" s="33">
        <v>11.08</v>
      </c>
      <c r="L11" s="33">
        <v>2.64</v>
      </c>
      <c r="M11" s="33">
        <v>11.81</v>
      </c>
      <c r="N11" s="33">
        <v>15.31</v>
      </c>
      <c r="O11" s="33">
        <v>12.25</v>
      </c>
      <c r="P11" s="32">
        <v>7.16</v>
      </c>
      <c r="Q11" s="62">
        <v>3.93</v>
      </c>
      <c r="R11" s="31">
        <v>7.47</v>
      </c>
      <c r="S11" s="31">
        <v>1.7</v>
      </c>
      <c r="T11" s="31">
        <v>12.94</v>
      </c>
      <c r="U11" s="7"/>
      <c r="V11" s="7">
        <f>AVERAGE(E11:T11)</f>
        <v>9.1462500000000002</v>
      </c>
      <c r="X11" s="2">
        <v>12</v>
      </c>
    </row>
    <row r="12" spans="1:25" x14ac:dyDescent="0.2">
      <c r="A12" t="s">
        <v>40</v>
      </c>
      <c r="B12" s="5"/>
      <c r="C12" s="5"/>
      <c r="E12" s="32">
        <v>0.35</v>
      </c>
      <c r="F12" s="32">
        <v>14.77</v>
      </c>
      <c r="G12" s="32">
        <v>11.12</v>
      </c>
      <c r="H12" s="32">
        <v>1.61</v>
      </c>
      <c r="I12" s="33">
        <v>5.48</v>
      </c>
      <c r="J12" s="46">
        <v>7.86</v>
      </c>
      <c r="K12" s="33">
        <v>9.15</v>
      </c>
      <c r="L12" s="33">
        <v>4.78</v>
      </c>
      <c r="M12" s="33">
        <v>16.649999999999999</v>
      </c>
      <c r="N12" s="33">
        <v>7.69</v>
      </c>
      <c r="O12" s="33">
        <v>13.27</v>
      </c>
      <c r="P12" s="47">
        <v>5.59</v>
      </c>
      <c r="Q12" s="32">
        <v>9.5399999999999991</v>
      </c>
      <c r="R12" s="33">
        <v>10.199999999999999</v>
      </c>
      <c r="S12" s="33">
        <v>13.91</v>
      </c>
      <c r="T12" s="33">
        <v>10.17</v>
      </c>
      <c r="U12" s="7"/>
      <c r="V12" s="7">
        <f>AVERAGE(E12:T12)</f>
        <v>8.8837499999999991</v>
      </c>
      <c r="X12" s="2">
        <v>13</v>
      </c>
    </row>
    <row r="13" spans="1:25" ht="10.5" customHeight="1" x14ac:dyDescent="0.2">
      <c r="A13" s="5"/>
      <c r="B13" s="5"/>
      <c r="C13" s="5"/>
      <c r="D13" s="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3"/>
      <c r="U13" s="7"/>
      <c r="V13" s="7"/>
    </row>
    <row r="14" spans="1:25" x14ac:dyDescent="0.2">
      <c r="A14" s="19" t="s">
        <v>39</v>
      </c>
      <c r="B14" s="5"/>
      <c r="C14" s="5"/>
      <c r="E14" s="31">
        <v>7.97</v>
      </c>
      <c r="F14" s="31">
        <v>9.61</v>
      </c>
      <c r="G14" s="31">
        <v>9.24</v>
      </c>
      <c r="H14" s="31">
        <v>14.54</v>
      </c>
      <c r="I14" s="61">
        <v>16.88</v>
      </c>
      <c r="J14" s="31">
        <v>6.91</v>
      </c>
      <c r="K14" s="31">
        <v>10.45</v>
      </c>
      <c r="L14" s="31">
        <v>13.82</v>
      </c>
      <c r="M14" s="33">
        <v>13.45</v>
      </c>
      <c r="N14" s="33">
        <v>10.68</v>
      </c>
      <c r="O14" s="33">
        <v>6.73</v>
      </c>
      <c r="P14" s="32">
        <v>12.84</v>
      </c>
      <c r="Q14" s="32">
        <v>12.77</v>
      </c>
      <c r="R14" s="33">
        <v>8.8800000000000008</v>
      </c>
      <c r="S14" s="33">
        <v>11.97</v>
      </c>
      <c r="T14" s="46">
        <v>5.28</v>
      </c>
      <c r="U14" s="7"/>
      <c r="V14" s="7">
        <f>AVERAGE(E14:T14)</f>
        <v>10.751249999999999</v>
      </c>
      <c r="X14" s="2">
        <v>3</v>
      </c>
    </row>
    <row r="15" spans="1:25" x14ac:dyDescent="0.2">
      <c r="A15" s="19" t="s">
        <v>35</v>
      </c>
      <c r="D15" s="5"/>
      <c r="E15" s="33">
        <v>15.68</v>
      </c>
      <c r="F15" s="46">
        <v>8.68</v>
      </c>
      <c r="G15" s="33">
        <v>3.03</v>
      </c>
      <c r="H15" s="33">
        <v>9.67</v>
      </c>
      <c r="I15" s="33">
        <v>14.52</v>
      </c>
      <c r="J15" s="33">
        <v>3.41</v>
      </c>
      <c r="K15" s="33">
        <v>15.21</v>
      </c>
      <c r="L15" s="33">
        <v>11.94</v>
      </c>
      <c r="M15" s="33">
        <v>16.18</v>
      </c>
      <c r="N15" s="33">
        <v>6.85</v>
      </c>
      <c r="O15" s="33">
        <v>7.75</v>
      </c>
      <c r="P15" s="47">
        <v>14.41</v>
      </c>
      <c r="Q15" s="32">
        <v>18.73</v>
      </c>
      <c r="R15" s="33">
        <v>15.31</v>
      </c>
      <c r="S15" s="33">
        <v>9.9499999999999993</v>
      </c>
      <c r="T15" s="33">
        <v>10.9</v>
      </c>
      <c r="U15" s="7"/>
      <c r="V15" s="7">
        <f>AVERAGE(E15:T15)</f>
        <v>11.388749999999998</v>
      </c>
      <c r="X15" s="2">
        <v>2</v>
      </c>
    </row>
    <row r="16" spans="1:25" ht="9.75" customHeight="1" x14ac:dyDescent="0.2">
      <c r="B16" s="5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3"/>
      <c r="U16" s="7"/>
      <c r="V16" s="7"/>
    </row>
    <row r="17" spans="1:24" x14ac:dyDescent="0.2">
      <c r="A17" s="19" t="s">
        <v>45</v>
      </c>
      <c r="E17" s="32">
        <v>12.03</v>
      </c>
      <c r="F17" s="33">
        <v>11.32</v>
      </c>
      <c r="G17" s="33">
        <v>8.1999999999999993</v>
      </c>
      <c r="H17" s="33">
        <v>6.07</v>
      </c>
      <c r="I17" s="31">
        <v>10.130000000000001</v>
      </c>
      <c r="J17" s="31">
        <v>7.33</v>
      </c>
      <c r="K17" s="31">
        <v>4.97</v>
      </c>
      <c r="L17" s="31">
        <v>3.87</v>
      </c>
      <c r="M17" s="33">
        <v>11.02</v>
      </c>
      <c r="N17" s="33">
        <v>2.67</v>
      </c>
      <c r="O17" s="33">
        <v>12.73</v>
      </c>
      <c r="P17" s="47">
        <v>11.78</v>
      </c>
      <c r="Q17" s="32">
        <v>16.07</v>
      </c>
      <c r="R17" s="33">
        <v>9.8000000000000007</v>
      </c>
      <c r="S17" s="33">
        <v>18.3</v>
      </c>
      <c r="T17" s="33">
        <v>9.83</v>
      </c>
      <c r="U17" s="7"/>
      <c r="V17" s="7">
        <f>AVERAGE(E17:T17)</f>
        <v>9.7575000000000003</v>
      </c>
      <c r="X17" s="2">
        <v>10</v>
      </c>
    </row>
    <row r="18" spans="1:24" x14ac:dyDescent="0.2">
      <c r="A18" t="s">
        <v>38</v>
      </c>
      <c r="D18" s="5"/>
      <c r="E18" s="32">
        <v>4.32</v>
      </c>
      <c r="F18" s="33">
        <v>10.39</v>
      </c>
      <c r="G18" s="33">
        <v>8.33</v>
      </c>
      <c r="H18" s="33">
        <v>6.82</v>
      </c>
      <c r="I18" s="31">
        <v>5.68</v>
      </c>
      <c r="J18" s="31">
        <v>11.81</v>
      </c>
      <c r="K18" s="31">
        <v>14.95</v>
      </c>
      <c r="L18" s="31">
        <v>5.18</v>
      </c>
      <c r="M18" s="33">
        <v>6.03</v>
      </c>
      <c r="N18" s="33">
        <v>10.59</v>
      </c>
      <c r="O18" s="33">
        <v>11.51</v>
      </c>
      <c r="P18" s="47">
        <v>8.14</v>
      </c>
      <c r="Q18" s="47">
        <v>10.46</v>
      </c>
      <c r="R18" s="33">
        <v>12.53</v>
      </c>
      <c r="S18" s="33">
        <v>6.09</v>
      </c>
      <c r="T18" s="33">
        <v>7.06</v>
      </c>
      <c r="U18" s="7"/>
      <c r="V18" s="7">
        <f>AVERAGE(E18:T18)</f>
        <v>8.7431250000000009</v>
      </c>
      <c r="X18" s="2">
        <v>15</v>
      </c>
    </row>
    <row r="19" spans="1:24" ht="10.5" customHeight="1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/>
      <c r="S19" s="33"/>
      <c r="T19" s="33"/>
      <c r="U19" s="7"/>
      <c r="V19" s="7"/>
    </row>
    <row r="20" spans="1:24" x14ac:dyDescent="0.2">
      <c r="A20" s="19" t="s">
        <v>46</v>
      </c>
      <c r="E20" s="33">
        <v>15.59</v>
      </c>
      <c r="F20" s="33">
        <v>5.23</v>
      </c>
      <c r="G20" s="33">
        <v>16.97</v>
      </c>
      <c r="H20" s="33">
        <v>5.46</v>
      </c>
      <c r="I20" s="33">
        <v>9.8699999999999992</v>
      </c>
      <c r="J20" s="33">
        <v>8.19</v>
      </c>
      <c r="K20" s="33">
        <v>8.85</v>
      </c>
      <c r="L20" s="33">
        <v>16.16</v>
      </c>
      <c r="M20" s="33">
        <v>16.22</v>
      </c>
      <c r="N20" s="33">
        <v>11.26</v>
      </c>
      <c r="O20" s="33">
        <v>9.15</v>
      </c>
      <c r="P20" s="47">
        <v>8.36</v>
      </c>
      <c r="Q20" s="47">
        <v>8.67</v>
      </c>
      <c r="R20" s="33">
        <v>6.38</v>
      </c>
      <c r="S20" s="33">
        <v>10.050000000000001</v>
      </c>
      <c r="T20" s="33">
        <v>14.72</v>
      </c>
      <c r="U20" s="7"/>
      <c r="V20" s="7">
        <f>AVERAGE(E20:T20)</f>
        <v>10.695625</v>
      </c>
      <c r="X20" s="2">
        <v>4</v>
      </c>
    </row>
    <row r="21" spans="1:24" x14ac:dyDescent="0.2">
      <c r="A21" s="19" t="s">
        <v>47</v>
      </c>
      <c r="D21" s="5"/>
      <c r="E21" s="33">
        <v>19.649999999999999</v>
      </c>
      <c r="F21" s="33">
        <v>5.34</v>
      </c>
      <c r="G21" s="33">
        <v>10.76</v>
      </c>
      <c r="H21" s="46">
        <v>10.33</v>
      </c>
      <c r="I21" s="33">
        <v>14.32</v>
      </c>
      <c r="J21" s="33">
        <v>12.67</v>
      </c>
      <c r="K21" s="33">
        <v>5.57</v>
      </c>
      <c r="L21" s="33">
        <v>10.84</v>
      </c>
      <c r="M21" s="33">
        <v>13.35</v>
      </c>
      <c r="N21" s="33">
        <v>15.4</v>
      </c>
      <c r="O21" s="33">
        <v>15.39</v>
      </c>
      <c r="P21" s="47">
        <v>9.77</v>
      </c>
      <c r="Q21" s="63">
        <v>14.18</v>
      </c>
      <c r="R21" s="31">
        <v>13.7</v>
      </c>
      <c r="S21" s="31">
        <v>8.0299999999999994</v>
      </c>
      <c r="T21" s="31">
        <v>9.1</v>
      </c>
      <c r="U21" s="7"/>
      <c r="V21" s="7">
        <f>AVERAGE(E21:T21)</f>
        <v>11.775</v>
      </c>
      <c r="X21" s="2">
        <v>1</v>
      </c>
    </row>
    <row r="22" spans="1:24" ht="10.5" customHeight="1" x14ac:dyDescent="0.2"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3"/>
      <c r="S22" s="33"/>
      <c r="T22" s="33"/>
      <c r="U22" s="7"/>
      <c r="V22" s="7"/>
    </row>
    <row r="23" spans="1:24" x14ac:dyDescent="0.2">
      <c r="A23" s="19" t="s">
        <v>48</v>
      </c>
      <c r="E23" s="33">
        <v>13.02</v>
      </c>
      <c r="F23" s="33">
        <v>6.9</v>
      </c>
      <c r="G23" s="33">
        <v>3.72</v>
      </c>
      <c r="H23" s="33">
        <v>18.39</v>
      </c>
      <c r="I23" s="33">
        <v>5.48</v>
      </c>
      <c r="J23" s="33">
        <v>13.09</v>
      </c>
      <c r="K23" s="33">
        <v>5.05</v>
      </c>
      <c r="L23" s="33">
        <v>16.13</v>
      </c>
      <c r="M23" s="33">
        <v>3.78</v>
      </c>
      <c r="N23" s="33">
        <v>4.5999999999999996</v>
      </c>
      <c r="O23" s="33">
        <v>5.29</v>
      </c>
      <c r="P23" s="32">
        <v>4.54</v>
      </c>
      <c r="Q23" s="32">
        <v>11.05</v>
      </c>
      <c r="R23" s="33">
        <v>6.95</v>
      </c>
      <c r="S23" s="33">
        <v>9.42</v>
      </c>
      <c r="T23" s="33">
        <v>13.24</v>
      </c>
      <c r="U23" s="7"/>
      <c r="V23" s="7">
        <f>AVERAGE(E23:T23)</f>
        <v>8.7906250000000004</v>
      </c>
      <c r="X23" s="2">
        <v>14</v>
      </c>
    </row>
    <row r="24" spans="1:24" x14ac:dyDescent="0.2">
      <c r="A24" s="19" t="s">
        <v>49</v>
      </c>
      <c r="E24" s="31">
        <v>13.44</v>
      </c>
      <c r="F24" s="31">
        <v>6.46</v>
      </c>
      <c r="G24" s="31">
        <v>8.8800000000000008</v>
      </c>
      <c r="H24" s="31">
        <v>14.7</v>
      </c>
      <c r="I24" s="31">
        <v>3.12</v>
      </c>
      <c r="J24" s="31">
        <v>16.59</v>
      </c>
      <c r="K24" s="31">
        <v>15.03</v>
      </c>
      <c r="L24" s="31">
        <v>14.82</v>
      </c>
      <c r="M24" s="31">
        <v>6.65</v>
      </c>
      <c r="N24" s="31">
        <v>8.74</v>
      </c>
      <c r="O24" s="31">
        <v>13.77</v>
      </c>
      <c r="P24" s="63">
        <v>11.16</v>
      </c>
      <c r="Q24" s="62">
        <v>4.99</v>
      </c>
      <c r="R24" s="31">
        <v>10.56</v>
      </c>
      <c r="S24" s="31">
        <v>2.2599999999999998</v>
      </c>
      <c r="T24" s="31">
        <v>12.97</v>
      </c>
      <c r="U24" s="7"/>
      <c r="V24" s="7">
        <f>AVERAGE(E24:T24)</f>
        <v>10.258749999999999</v>
      </c>
      <c r="X24" s="2">
        <v>9</v>
      </c>
    </row>
    <row r="25" spans="1:24" ht="10.5" customHeight="1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32"/>
      <c r="R25" s="33"/>
      <c r="S25" s="33"/>
      <c r="T25" s="33"/>
      <c r="U25" s="7"/>
      <c r="V25" s="7"/>
    </row>
    <row r="26" spans="1:24" x14ac:dyDescent="0.2">
      <c r="A26" s="19" t="s">
        <v>10</v>
      </c>
      <c r="D26" s="5"/>
      <c r="E26" s="33">
        <v>8.34</v>
      </c>
      <c r="F26" s="33">
        <v>9.0500000000000007</v>
      </c>
      <c r="G26" s="46">
        <v>11.67</v>
      </c>
      <c r="H26" s="33">
        <v>13.93</v>
      </c>
      <c r="I26" s="33">
        <v>7.64</v>
      </c>
      <c r="J26" s="33">
        <v>15.13</v>
      </c>
      <c r="K26" s="33">
        <v>14.43</v>
      </c>
      <c r="L26" s="33">
        <v>3.84</v>
      </c>
      <c r="M26" s="33">
        <v>8.19</v>
      </c>
      <c r="N26" s="33">
        <v>12.31</v>
      </c>
      <c r="O26" s="33">
        <v>14.71</v>
      </c>
      <c r="P26" s="32">
        <v>8.84</v>
      </c>
      <c r="Q26" s="32">
        <v>1.27</v>
      </c>
      <c r="R26" s="33">
        <v>11.12</v>
      </c>
      <c r="S26" s="33">
        <v>17.739999999999998</v>
      </c>
      <c r="T26" s="33">
        <v>6.76</v>
      </c>
      <c r="U26" s="7"/>
      <c r="V26" s="7">
        <f>AVERAGE(E26:T26)</f>
        <v>10.310625000000002</v>
      </c>
      <c r="X26" s="2">
        <v>7</v>
      </c>
    </row>
    <row r="27" spans="1:24" x14ac:dyDescent="0.2">
      <c r="A27" s="19" t="s">
        <v>50</v>
      </c>
      <c r="E27" s="33">
        <v>11.56</v>
      </c>
      <c r="F27" s="33">
        <v>10.3</v>
      </c>
      <c r="G27" s="33">
        <v>11.8</v>
      </c>
      <c r="H27" s="33">
        <v>13.18</v>
      </c>
      <c r="I27" s="33">
        <v>2.56</v>
      </c>
      <c r="J27" s="33">
        <v>10.24</v>
      </c>
      <c r="K27" s="33">
        <v>11.15</v>
      </c>
      <c r="L27" s="33">
        <v>9.16</v>
      </c>
      <c r="M27" s="33">
        <v>3.35</v>
      </c>
      <c r="N27" s="33">
        <v>4.6900000000000004</v>
      </c>
      <c r="O27" s="33">
        <v>6.23</v>
      </c>
      <c r="P27" s="32">
        <v>15.46</v>
      </c>
      <c r="Q27" s="32">
        <v>7.23</v>
      </c>
      <c r="R27" s="33">
        <v>4.6900000000000004</v>
      </c>
      <c r="S27" s="33">
        <v>10.58</v>
      </c>
      <c r="T27" s="33">
        <v>7.03</v>
      </c>
      <c r="U27" s="7"/>
      <c r="V27" s="7">
        <f>AVERAGE(E27:T27)</f>
        <v>8.7006250000000005</v>
      </c>
      <c r="X27" s="2">
        <v>16</v>
      </c>
    </row>
    <row r="29" spans="1:24" x14ac:dyDescent="0.2">
      <c r="B29" s="5"/>
      <c r="C29" s="5"/>
    </row>
    <row r="30" spans="1:24" x14ac:dyDescent="0.2">
      <c r="D30" s="5"/>
      <c r="E30" s="33"/>
    </row>
    <row r="31" spans="1:24" x14ac:dyDescent="0.2">
      <c r="E31" s="33"/>
    </row>
    <row r="32" spans="1:24" x14ac:dyDescent="0.2">
      <c r="A32" s="19"/>
    </row>
    <row r="33" spans="1:4" x14ac:dyDescent="0.2">
      <c r="D33" s="5"/>
    </row>
    <row r="34" spans="1:4" x14ac:dyDescent="0.2">
      <c r="A34" s="19"/>
    </row>
    <row r="37" spans="1:4" x14ac:dyDescent="0.2">
      <c r="A37" s="5"/>
      <c r="B37" s="5"/>
      <c r="C37" s="5"/>
      <c r="D37" s="5"/>
    </row>
    <row r="38" spans="1:4" x14ac:dyDescent="0.2">
      <c r="D38" s="5"/>
    </row>
  </sheetData>
  <mergeCells count="1">
    <mergeCell ref="A1:Y1"/>
  </mergeCells>
  <phoneticPr fontId="3" type="noConversion"/>
  <pageMargins left="0" right="0" top="0.39370078740157483" bottom="0.39370078740157483" header="0" footer="0"/>
  <pageSetup paperSize="9" scale="88" orientation="landscape" r:id="rId1"/>
  <headerFooter alignWithMargins="0"/>
  <cellWatches>
    <cellWatch r="V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8" zoomScaleNormal="100" workbookViewId="0">
      <selection activeCell="A5" sqref="A5:A27"/>
    </sheetView>
  </sheetViews>
  <sheetFormatPr defaultRowHeight="12.75" x14ac:dyDescent="0.2"/>
  <cols>
    <col min="4" max="4" width="17.28515625" customWidth="1"/>
    <col min="5" max="18" width="5.7109375" style="1" customWidth="1"/>
    <col min="19" max="19" width="6.7109375" customWidth="1"/>
    <col min="20" max="20" width="9.5703125" bestFit="1" customWidth="1"/>
    <col min="21" max="21" width="9.5703125" style="8" customWidth="1"/>
  </cols>
  <sheetData>
    <row r="1" spans="1:25" ht="20.25" x14ac:dyDescent="0.3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12"/>
      <c r="X1" s="12"/>
      <c r="Y1" s="12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50</v>
      </c>
      <c r="D5" s="48"/>
      <c r="E5" s="33">
        <v>12.73</v>
      </c>
      <c r="F5" s="33">
        <v>14.82</v>
      </c>
      <c r="G5" s="33">
        <v>8.07</v>
      </c>
      <c r="H5" s="33">
        <v>5.37</v>
      </c>
      <c r="I5" s="33">
        <v>5.14</v>
      </c>
      <c r="J5" s="33">
        <v>7.14</v>
      </c>
      <c r="K5" s="33">
        <v>4.92</v>
      </c>
      <c r="L5" s="33">
        <v>14.88</v>
      </c>
      <c r="M5" s="33">
        <v>10.34</v>
      </c>
      <c r="N5" s="33">
        <v>11.01</v>
      </c>
      <c r="O5" s="33">
        <v>4.82</v>
      </c>
      <c r="P5" s="33">
        <v>7</v>
      </c>
      <c r="Q5" s="31">
        <v>6.31</v>
      </c>
      <c r="R5" s="31">
        <v>17.010000000000002</v>
      </c>
      <c r="S5" s="5"/>
      <c r="T5" s="7">
        <f>AVERAGE(E5:R5)</f>
        <v>9.2542857142857144</v>
      </c>
      <c r="U5" s="9">
        <v>12</v>
      </c>
    </row>
    <row r="6" spans="1:25" x14ac:dyDescent="0.2">
      <c r="A6" t="s">
        <v>38</v>
      </c>
      <c r="B6" s="48"/>
      <c r="C6" s="48"/>
      <c r="D6" s="48"/>
      <c r="E6" s="46">
        <v>2.36</v>
      </c>
      <c r="F6" s="33">
        <v>6.39</v>
      </c>
      <c r="G6" s="31">
        <v>2.88</v>
      </c>
      <c r="H6" s="31">
        <v>3.91</v>
      </c>
      <c r="I6" s="46">
        <v>10.26</v>
      </c>
      <c r="J6" s="33">
        <v>5.74</v>
      </c>
      <c r="K6" s="33">
        <v>10.81</v>
      </c>
      <c r="L6" s="33">
        <v>5.63</v>
      </c>
      <c r="M6" s="33">
        <v>11.47</v>
      </c>
      <c r="N6" s="33">
        <v>9.41</v>
      </c>
      <c r="O6" s="33">
        <v>5.05</v>
      </c>
      <c r="P6" s="33">
        <v>4.4800000000000004</v>
      </c>
      <c r="Q6" s="31">
        <v>7.11</v>
      </c>
      <c r="R6" s="31">
        <v>6.35</v>
      </c>
      <c r="S6" s="5"/>
      <c r="T6" s="7">
        <f>AVERAGE(E6:R6)</f>
        <v>6.5607142857142851</v>
      </c>
      <c r="U6" s="9">
        <v>16</v>
      </c>
    </row>
    <row r="7" spans="1:25" x14ac:dyDescent="0.2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19" t="s">
        <v>39</v>
      </c>
      <c r="B8" s="5"/>
      <c r="C8" s="5"/>
      <c r="E8" s="33">
        <v>11.6</v>
      </c>
      <c r="F8" s="33">
        <v>8.52</v>
      </c>
      <c r="G8" s="33">
        <v>11.93</v>
      </c>
      <c r="H8" s="33">
        <v>16.09</v>
      </c>
      <c r="I8" s="33">
        <v>11.53</v>
      </c>
      <c r="J8" s="33">
        <v>8.02</v>
      </c>
      <c r="K8" s="33">
        <v>15.92</v>
      </c>
      <c r="L8" s="33">
        <v>10.17</v>
      </c>
      <c r="M8" s="61">
        <v>14.76</v>
      </c>
      <c r="N8" s="61">
        <v>10.36</v>
      </c>
      <c r="O8" s="62">
        <v>6.87</v>
      </c>
      <c r="P8" s="62">
        <v>9.36</v>
      </c>
      <c r="Q8" s="33">
        <v>19.420000000000002</v>
      </c>
      <c r="R8" s="33">
        <v>7.56</v>
      </c>
      <c r="S8" s="5"/>
      <c r="T8" s="7">
        <f>AVERAGE(E8:R8)</f>
        <v>11.579285714285716</v>
      </c>
      <c r="U8" s="9">
        <v>3</v>
      </c>
    </row>
    <row r="9" spans="1:25" x14ac:dyDescent="0.2">
      <c r="A9" s="5" t="s">
        <v>0</v>
      </c>
      <c r="E9" s="33">
        <v>11.9</v>
      </c>
      <c r="F9" s="33">
        <v>7.3</v>
      </c>
      <c r="G9" s="33">
        <v>17.12</v>
      </c>
      <c r="H9" s="33">
        <v>14.63</v>
      </c>
      <c r="I9" s="33">
        <v>15.13</v>
      </c>
      <c r="J9" s="33">
        <v>12.77</v>
      </c>
      <c r="K9" s="33">
        <v>12.23</v>
      </c>
      <c r="L9" s="33">
        <v>6.83</v>
      </c>
      <c r="M9" s="33">
        <v>15.16</v>
      </c>
      <c r="N9" s="33">
        <v>16.03</v>
      </c>
      <c r="O9" s="33">
        <v>13.04</v>
      </c>
      <c r="P9" s="33">
        <v>10.8</v>
      </c>
      <c r="Q9" s="33">
        <v>10.94</v>
      </c>
      <c r="R9" s="33">
        <v>6.24</v>
      </c>
      <c r="S9" s="5"/>
      <c r="T9" s="7">
        <f>AVERAGE(E9:R9)</f>
        <v>12.151428571428571</v>
      </c>
      <c r="U9" s="9">
        <v>2</v>
      </c>
    </row>
    <row r="10" spans="1:2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44</v>
      </c>
      <c r="B11" s="48"/>
      <c r="C11" s="48"/>
      <c r="D11" s="48"/>
      <c r="E11" s="33">
        <v>4.84</v>
      </c>
      <c r="F11" s="33">
        <v>11.08</v>
      </c>
      <c r="G11" s="33">
        <v>11.64</v>
      </c>
      <c r="H11" s="33">
        <v>17.760000000000002</v>
      </c>
      <c r="I11" s="33">
        <v>14.86</v>
      </c>
      <c r="J11" s="33">
        <v>14.26</v>
      </c>
      <c r="K11" s="33">
        <v>7.77</v>
      </c>
      <c r="L11" s="33">
        <v>9.83</v>
      </c>
      <c r="M11" s="33">
        <v>2.48</v>
      </c>
      <c r="N11" s="46">
        <v>5.64</v>
      </c>
      <c r="O11" s="33">
        <v>6.08</v>
      </c>
      <c r="P11" s="33">
        <v>12.47</v>
      </c>
      <c r="Q11" s="33">
        <v>8.2100000000000009</v>
      </c>
      <c r="R11" s="33">
        <v>3.83</v>
      </c>
      <c r="S11" s="5"/>
      <c r="T11" s="7">
        <f>AVERAGE(E11:R11)</f>
        <v>9.3392857142857171</v>
      </c>
      <c r="U11" s="9">
        <v>11</v>
      </c>
    </row>
    <row r="12" spans="1:25" x14ac:dyDescent="0.2">
      <c r="A12" s="19" t="s">
        <v>47</v>
      </c>
      <c r="B12" s="48"/>
      <c r="C12" s="48"/>
      <c r="D12" s="48"/>
      <c r="E12" s="31">
        <v>15.69</v>
      </c>
      <c r="F12" s="31">
        <v>15.87</v>
      </c>
      <c r="G12" s="33">
        <v>14.74</v>
      </c>
      <c r="H12" s="33">
        <v>13.06</v>
      </c>
      <c r="I12" s="33">
        <v>9.7200000000000006</v>
      </c>
      <c r="J12" s="33">
        <v>12.86</v>
      </c>
      <c r="K12" s="33">
        <v>4.08</v>
      </c>
      <c r="L12" s="33">
        <v>13.17</v>
      </c>
      <c r="M12" s="33">
        <v>7.97</v>
      </c>
      <c r="N12" s="33">
        <v>6.37</v>
      </c>
      <c r="O12" s="33">
        <v>9.23</v>
      </c>
      <c r="P12" s="33">
        <v>15.33</v>
      </c>
      <c r="Q12" s="33">
        <v>13.29</v>
      </c>
      <c r="R12" s="33">
        <v>8.5</v>
      </c>
      <c r="S12" s="5"/>
      <c r="T12" s="7">
        <f>AVERAGE(E12:R12)</f>
        <v>11.42</v>
      </c>
      <c r="U12" s="9">
        <v>4</v>
      </c>
    </row>
    <row r="13" spans="1:2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5" t="s">
        <v>11</v>
      </c>
      <c r="B14" s="48"/>
      <c r="C14" s="48"/>
      <c r="D14" s="48"/>
      <c r="E14" s="33">
        <v>8.2899999999999991</v>
      </c>
      <c r="F14" s="33">
        <v>10.47</v>
      </c>
      <c r="G14" s="33">
        <v>15.25</v>
      </c>
      <c r="H14" s="33">
        <v>5.53</v>
      </c>
      <c r="I14" s="33">
        <v>10.69</v>
      </c>
      <c r="J14" s="33">
        <v>14.41</v>
      </c>
      <c r="K14" s="33">
        <v>15.08</v>
      </c>
      <c r="L14" s="33">
        <v>14.37</v>
      </c>
      <c r="M14" s="31">
        <v>4.84</v>
      </c>
      <c r="N14" s="31">
        <v>9.64</v>
      </c>
      <c r="O14" s="33">
        <v>13.92</v>
      </c>
      <c r="P14" s="33">
        <v>4.67</v>
      </c>
      <c r="Q14" s="33">
        <v>12.66</v>
      </c>
      <c r="R14" s="33">
        <v>9.6199999999999992</v>
      </c>
      <c r="S14" s="5"/>
      <c r="T14" s="7">
        <f>AVERAGE(E14:R14)</f>
        <v>10.674285714285716</v>
      </c>
      <c r="U14" s="9">
        <v>7</v>
      </c>
    </row>
    <row r="15" spans="1:25" x14ac:dyDescent="0.2">
      <c r="A15" t="s">
        <v>40</v>
      </c>
      <c r="B15" s="48"/>
      <c r="C15" s="48"/>
      <c r="D15" s="48"/>
      <c r="E15" s="33">
        <v>7.51</v>
      </c>
      <c r="F15" s="33">
        <v>15.33</v>
      </c>
      <c r="G15" s="33">
        <v>10.95</v>
      </c>
      <c r="H15" s="33">
        <v>6.72</v>
      </c>
      <c r="I15" s="33">
        <v>8.36</v>
      </c>
      <c r="J15" s="33">
        <v>8.9700000000000006</v>
      </c>
      <c r="K15" s="33">
        <v>9.19</v>
      </c>
      <c r="L15" s="33">
        <v>5.12</v>
      </c>
      <c r="M15" s="33">
        <v>5.24</v>
      </c>
      <c r="N15" s="33">
        <v>3.97</v>
      </c>
      <c r="O15" s="33">
        <v>10.77</v>
      </c>
      <c r="P15" s="33">
        <v>7.53</v>
      </c>
      <c r="Q15" s="33">
        <v>10.06</v>
      </c>
      <c r="R15" s="33">
        <v>16.920000000000002</v>
      </c>
      <c r="S15" s="5"/>
      <c r="T15" s="7">
        <f>AVERAGE(E15:R15)</f>
        <v>9.0457142857142863</v>
      </c>
      <c r="U15" s="9">
        <v>13</v>
      </c>
    </row>
    <row r="16" spans="1:2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10</v>
      </c>
      <c r="B17" s="48"/>
      <c r="C17" s="48"/>
      <c r="D17" s="48"/>
      <c r="E17" s="33">
        <v>11.71</v>
      </c>
      <c r="F17" s="33">
        <v>4.67</v>
      </c>
      <c r="G17" s="33">
        <v>16.34</v>
      </c>
      <c r="H17" s="33">
        <v>7.81</v>
      </c>
      <c r="I17" s="33">
        <v>13.23</v>
      </c>
      <c r="J17" s="33">
        <v>4.1399999999999997</v>
      </c>
      <c r="K17" s="33">
        <v>14.9</v>
      </c>
      <c r="L17" s="33">
        <v>11.68</v>
      </c>
      <c r="M17" s="33">
        <v>9.66</v>
      </c>
      <c r="N17" s="33">
        <v>10.59</v>
      </c>
      <c r="O17" s="33">
        <v>13.13</v>
      </c>
      <c r="P17" s="33">
        <v>9.1999999999999993</v>
      </c>
      <c r="Q17" s="33">
        <v>6.71</v>
      </c>
      <c r="R17" s="33">
        <v>16.170000000000002</v>
      </c>
      <c r="S17" s="5"/>
      <c r="T17" s="7">
        <f>AVERAGE(E17:R17)</f>
        <v>10.709999999999999</v>
      </c>
      <c r="U17" s="9">
        <v>6</v>
      </c>
    </row>
    <row r="18" spans="1:21" x14ac:dyDescent="0.2">
      <c r="A18" s="19" t="s">
        <v>35</v>
      </c>
      <c r="B18" s="48"/>
      <c r="C18" s="48"/>
      <c r="D18" s="48"/>
      <c r="E18" s="33">
        <v>12.49</v>
      </c>
      <c r="F18" s="33">
        <v>9.5299999999999994</v>
      </c>
      <c r="G18" s="33">
        <v>12.36</v>
      </c>
      <c r="H18" s="33">
        <v>12.77</v>
      </c>
      <c r="I18" s="33">
        <v>14.02</v>
      </c>
      <c r="J18" s="33">
        <v>12.92</v>
      </c>
      <c r="K18" s="33">
        <v>13.31</v>
      </c>
      <c r="L18" s="33">
        <v>11.43</v>
      </c>
      <c r="M18" s="33">
        <v>8.5299999999999994</v>
      </c>
      <c r="N18" s="33">
        <v>8.99</v>
      </c>
      <c r="O18" s="33">
        <v>6.96</v>
      </c>
      <c r="P18" s="33">
        <v>10.64</v>
      </c>
      <c r="Q18" s="33">
        <v>11.79</v>
      </c>
      <c r="R18" s="33">
        <v>11.5</v>
      </c>
      <c r="S18" s="5"/>
      <c r="T18" s="7">
        <f>AVERAGE(E18:R18)</f>
        <v>11.23142857142857</v>
      </c>
      <c r="U18" s="9">
        <v>5</v>
      </c>
    </row>
    <row r="19" spans="1:21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s="19" t="s">
        <v>49</v>
      </c>
      <c r="B20" s="48"/>
      <c r="C20" s="48"/>
      <c r="D20" s="48"/>
      <c r="E20" s="31">
        <v>15.16</v>
      </c>
      <c r="F20" s="31">
        <v>4.13</v>
      </c>
      <c r="G20" s="33">
        <v>4.75</v>
      </c>
      <c r="H20" s="33">
        <v>13.28</v>
      </c>
      <c r="I20" s="33">
        <v>5.98</v>
      </c>
      <c r="J20" s="33">
        <v>15.86</v>
      </c>
      <c r="K20" s="33">
        <v>14.38</v>
      </c>
      <c r="L20" s="33">
        <v>15.88</v>
      </c>
      <c r="M20" s="33">
        <v>14.01</v>
      </c>
      <c r="N20" s="33">
        <v>17.77</v>
      </c>
      <c r="O20" s="31">
        <v>15.18</v>
      </c>
      <c r="P20" s="31">
        <v>15.52</v>
      </c>
      <c r="Q20" s="31">
        <v>9.06</v>
      </c>
      <c r="R20" s="31">
        <v>12.44</v>
      </c>
      <c r="S20" s="5"/>
      <c r="T20" s="7">
        <f>AVERAGE(E20:R20)</f>
        <v>12.385714285714286</v>
      </c>
      <c r="U20" s="9">
        <v>1</v>
      </c>
    </row>
    <row r="21" spans="1:21" x14ac:dyDescent="0.2">
      <c r="A21" s="19" t="s">
        <v>48</v>
      </c>
      <c r="B21" s="48"/>
      <c r="C21" s="48"/>
      <c r="D21" s="48"/>
      <c r="E21" s="33">
        <v>4.3099999999999996</v>
      </c>
      <c r="F21" s="33">
        <v>8.92</v>
      </c>
      <c r="G21" s="33">
        <v>9.0500000000000007</v>
      </c>
      <c r="H21" s="33">
        <v>14.47</v>
      </c>
      <c r="I21" s="31">
        <v>6.77</v>
      </c>
      <c r="J21" s="31">
        <v>7.08</v>
      </c>
      <c r="K21" s="31">
        <v>3.21</v>
      </c>
      <c r="L21" s="31">
        <v>9.7200000000000006</v>
      </c>
      <c r="M21" s="33">
        <v>7.79</v>
      </c>
      <c r="N21" s="33">
        <v>9.7799999999999994</v>
      </c>
      <c r="O21" s="31">
        <v>14.95</v>
      </c>
      <c r="P21" s="31">
        <v>13</v>
      </c>
      <c r="Q21" s="33">
        <v>0.57999999999999996</v>
      </c>
      <c r="R21" s="33">
        <v>13.76</v>
      </c>
      <c r="S21" s="5"/>
      <c r="T21" s="7">
        <f>AVERAGE(E21:R21)</f>
        <v>8.8135714285714286</v>
      </c>
      <c r="U21" s="9">
        <v>14</v>
      </c>
    </row>
    <row r="22" spans="1:21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19" t="s">
        <v>46</v>
      </c>
      <c r="B23" s="48"/>
      <c r="C23" s="48"/>
      <c r="D23" s="48"/>
      <c r="E23" s="33">
        <v>8.4</v>
      </c>
      <c r="F23" s="33">
        <v>12.7</v>
      </c>
      <c r="G23" s="33">
        <v>5.26</v>
      </c>
      <c r="H23" s="33">
        <v>2.2400000000000002</v>
      </c>
      <c r="I23" s="31">
        <v>9.31</v>
      </c>
      <c r="J23" s="31">
        <v>11.03</v>
      </c>
      <c r="K23" s="33">
        <v>5.0999999999999996</v>
      </c>
      <c r="L23" s="33">
        <v>8.57</v>
      </c>
      <c r="M23" s="33">
        <v>5.99</v>
      </c>
      <c r="N23" s="33">
        <v>10.220000000000001</v>
      </c>
      <c r="O23" s="33">
        <v>7.92</v>
      </c>
      <c r="P23" s="33">
        <v>6.37</v>
      </c>
      <c r="Q23" s="33">
        <v>12.89</v>
      </c>
      <c r="R23" s="33">
        <v>2.99</v>
      </c>
      <c r="S23" s="5"/>
      <c r="T23" s="7">
        <f>AVERAGE(E23:R23)</f>
        <v>7.785000000000001</v>
      </c>
      <c r="U23" s="9">
        <v>15</v>
      </c>
    </row>
    <row r="24" spans="1:21" x14ac:dyDescent="0.2">
      <c r="A24" s="19" t="s">
        <v>21</v>
      </c>
      <c r="B24" s="48"/>
      <c r="C24" s="48"/>
      <c r="D24" s="48"/>
      <c r="E24" s="31">
        <v>8.1</v>
      </c>
      <c r="F24" s="31">
        <v>11.48</v>
      </c>
      <c r="G24" s="33">
        <v>8.36</v>
      </c>
      <c r="H24" s="33">
        <v>6.94</v>
      </c>
      <c r="I24" s="33">
        <v>11.64</v>
      </c>
      <c r="J24" s="33">
        <v>5.59</v>
      </c>
      <c r="K24" s="33">
        <v>6.69</v>
      </c>
      <c r="L24" s="33">
        <v>9.32</v>
      </c>
      <c r="M24" s="33">
        <v>12.21</v>
      </c>
      <c r="N24" s="33">
        <v>2.23</v>
      </c>
      <c r="O24" s="31">
        <v>17.48</v>
      </c>
      <c r="P24" s="31">
        <v>4.5999999999999996</v>
      </c>
      <c r="Q24" s="33">
        <v>13.69</v>
      </c>
      <c r="R24" s="33">
        <v>13.65</v>
      </c>
      <c r="S24" s="5"/>
      <c r="T24" s="7">
        <f>AVERAGE(E24:R24)</f>
        <v>9.4271428571428579</v>
      </c>
      <c r="U24" s="9">
        <v>10</v>
      </c>
    </row>
    <row r="25" spans="1:21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19" t="s">
        <v>45</v>
      </c>
      <c r="B26" s="48"/>
      <c r="C26" s="48"/>
      <c r="D26" s="48"/>
      <c r="E26" s="33">
        <v>7.27</v>
      </c>
      <c r="F26" s="33">
        <v>13.61</v>
      </c>
      <c r="G26" s="33">
        <v>3.66</v>
      </c>
      <c r="H26" s="33">
        <v>7.23</v>
      </c>
      <c r="I26" s="33">
        <v>8.4700000000000006</v>
      </c>
      <c r="J26" s="33">
        <v>7.23</v>
      </c>
      <c r="K26" s="33">
        <v>16.79</v>
      </c>
      <c r="L26" s="33">
        <v>4.12</v>
      </c>
      <c r="M26" s="46">
        <v>17.52</v>
      </c>
      <c r="N26" s="33">
        <v>13.63</v>
      </c>
      <c r="O26" s="33">
        <v>12.08</v>
      </c>
      <c r="P26" s="33">
        <v>15.4</v>
      </c>
      <c r="Q26" s="33">
        <v>7.34</v>
      </c>
      <c r="R26" s="33">
        <v>3.08</v>
      </c>
      <c r="S26" s="5"/>
      <c r="T26" s="7">
        <f>AVERAGE(E26:R26)</f>
        <v>9.8164285714285722</v>
      </c>
      <c r="U26" s="9">
        <v>9</v>
      </c>
    </row>
    <row r="27" spans="1:21" x14ac:dyDescent="0.2">
      <c r="A27" s="5" t="s">
        <v>12</v>
      </c>
      <c r="B27" s="48"/>
      <c r="C27" s="48"/>
      <c r="D27" s="48"/>
      <c r="E27" s="33">
        <v>17.64</v>
      </c>
      <c r="F27" s="33">
        <v>5.18</v>
      </c>
      <c r="G27" s="31">
        <v>7.64</v>
      </c>
      <c r="H27" s="31">
        <v>12.19</v>
      </c>
      <c r="I27" s="33">
        <v>4.87</v>
      </c>
      <c r="J27" s="33">
        <v>11.98</v>
      </c>
      <c r="K27" s="33">
        <v>5.62</v>
      </c>
      <c r="L27" s="33">
        <v>10.28</v>
      </c>
      <c r="M27" s="33">
        <v>12.03</v>
      </c>
      <c r="N27" s="33">
        <v>14.36</v>
      </c>
      <c r="O27" s="33">
        <v>2.52</v>
      </c>
      <c r="P27" s="33">
        <v>13.63</v>
      </c>
      <c r="Q27" s="33">
        <v>9.94</v>
      </c>
      <c r="R27" s="33">
        <v>10.38</v>
      </c>
      <c r="S27" s="5"/>
      <c r="T27" s="7">
        <f>AVERAGE(E27:R27)</f>
        <v>9.8757142857142846</v>
      </c>
      <c r="U27" s="9">
        <v>8</v>
      </c>
    </row>
    <row r="28" spans="1:21" x14ac:dyDescent="0.2">
      <c r="B28" s="48"/>
      <c r="C28" s="48"/>
      <c r="D28" s="48"/>
    </row>
    <row r="29" spans="1:21" x14ac:dyDescent="0.2">
      <c r="B29" s="48"/>
      <c r="C29" s="48"/>
      <c r="D29" s="48"/>
    </row>
    <row r="31" spans="1:21" x14ac:dyDescent="0.2">
      <c r="A31" s="5"/>
    </row>
    <row r="32" spans="1:21" x14ac:dyDescent="0.2">
      <c r="A32" s="5"/>
    </row>
  </sheetData>
  <mergeCells count="1">
    <mergeCell ref="A1:V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18" sqref="M18"/>
    </sheetView>
  </sheetViews>
  <sheetFormatPr defaultRowHeight="12.75" x14ac:dyDescent="0.2"/>
  <cols>
    <col min="1" max="1" width="46.42578125" customWidth="1"/>
  </cols>
  <sheetData>
    <row r="1" spans="1:9" ht="18" x14ac:dyDescent="0.25">
      <c r="A1" s="85" t="s">
        <v>37</v>
      </c>
      <c r="B1" s="85"/>
      <c r="C1" s="85"/>
      <c r="D1" s="85"/>
      <c r="E1" s="85"/>
      <c r="F1" s="85"/>
      <c r="G1" s="85"/>
      <c r="H1" s="85"/>
      <c r="I1" s="85"/>
    </row>
    <row r="4" spans="1:9" x14ac:dyDescent="0.2">
      <c r="B4" t="s">
        <v>14</v>
      </c>
      <c r="C4" t="s">
        <v>15</v>
      </c>
      <c r="D4" t="s">
        <v>16</v>
      </c>
      <c r="E4" t="s">
        <v>17</v>
      </c>
      <c r="F4" t="s">
        <v>19</v>
      </c>
      <c r="H4" t="s">
        <v>18</v>
      </c>
      <c r="I4" t="s">
        <v>2</v>
      </c>
    </row>
    <row r="6" spans="1:9" x14ac:dyDescent="0.2">
      <c r="A6" s="19" t="s">
        <v>49</v>
      </c>
      <c r="B6" s="66">
        <v>138.9</v>
      </c>
      <c r="C6" s="64">
        <v>139</v>
      </c>
      <c r="D6" s="39">
        <v>177</v>
      </c>
      <c r="E6" s="59">
        <v>511</v>
      </c>
      <c r="F6" s="59">
        <v>15</v>
      </c>
      <c r="H6" s="41">
        <f t="shared" ref="H6:H21" si="0">SUM(B6:F6)</f>
        <v>980.9</v>
      </c>
      <c r="I6" s="14">
        <v>1</v>
      </c>
    </row>
    <row r="7" spans="1:9" x14ac:dyDescent="0.2">
      <c r="A7" s="5" t="s">
        <v>0</v>
      </c>
      <c r="B7" s="66">
        <v>207.2</v>
      </c>
      <c r="C7" s="37">
        <v>102</v>
      </c>
      <c r="D7" s="39">
        <v>-222</v>
      </c>
      <c r="E7" s="59">
        <v>153</v>
      </c>
      <c r="F7" s="59">
        <v>393</v>
      </c>
      <c r="H7" s="41">
        <f t="shared" si="0"/>
        <v>633.20000000000005</v>
      </c>
      <c r="I7" s="14">
        <v>2</v>
      </c>
    </row>
    <row r="8" spans="1:9" x14ac:dyDescent="0.2">
      <c r="A8" s="19" t="s">
        <v>39</v>
      </c>
      <c r="B8" s="65">
        <v>-159.30000000000001</v>
      </c>
      <c r="C8" s="37">
        <v>2</v>
      </c>
      <c r="D8" s="39">
        <v>353</v>
      </c>
      <c r="E8" s="70">
        <v>118</v>
      </c>
      <c r="F8" s="70">
        <v>163</v>
      </c>
      <c r="H8" s="41">
        <f t="shared" si="0"/>
        <v>476.7</v>
      </c>
      <c r="I8" s="14">
        <v>3</v>
      </c>
    </row>
    <row r="9" spans="1:9" x14ac:dyDescent="0.2">
      <c r="A9" s="19" t="s">
        <v>47</v>
      </c>
      <c r="B9" s="65">
        <v>-133</v>
      </c>
      <c r="C9" s="37">
        <v>23</v>
      </c>
      <c r="D9" s="39">
        <v>101</v>
      </c>
      <c r="E9" s="39">
        <v>56</v>
      </c>
      <c r="F9" s="39">
        <v>314</v>
      </c>
      <c r="H9" s="41">
        <f t="shared" si="0"/>
        <v>361</v>
      </c>
      <c r="I9" s="14">
        <v>4</v>
      </c>
    </row>
    <row r="10" spans="1:9" x14ac:dyDescent="0.2">
      <c r="A10" s="19" t="s">
        <v>35</v>
      </c>
      <c r="B10" s="67">
        <v>-108.4</v>
      </c>
      <c r="C10" s="64">
        <v>78</v>
      </c>
      <c r="D10" s="39">
        <v>150</v>
      </c>
      <c r="E10" s="59">
        <v>71</v>
      </c>
      <c r="F10" s="59">
        <v>126</v>
      </c>
      <c r="H10" s="41">
        <f t="shared" si="0"/>
        <v>316.60000000000002</v>
      </c>
      <c r="I10" s="14">
        <v>5</v>
      </c>
    </row>
    <row r="11" spans="1:9" x14ac:dyDescent="0.2">
      <c r="A11" s="5" t="s">
        <v>11</v>
      </c>
      <c r="B11" s="66">
        <v>155.69999999999999</v>
      </c>
      <c r="C11" s="37">
        <v>34</v>
      </c>
      <c r="D11" s="39">
        <v>106</v>
      </c>
      <c r="E11" s="59">
        <v>-185</v>
      </c>
      <c r="F11" s="70">
        <v>129</v>
      </c>
      <c r="H11" s="41">
        <f t="shared" si="0"/>
        <v>239.7</v>
      </c>
      <c r="I11" s="14">
        <v>6</v>
      </c>
    </row>
    <row r="12" spans="1:9" x14ac:dyDescent="0.2">
      <c r="A12" s="19" t="s">
        <v>10</v>
      </c>
      <c r="B12" s="66">
        <v>174</v>
      </c>
      <c r="C12" s="37">
        <v>371</v>
      </c>
      <c r="D12" s="39">
        <v>-212</v>
      </c>
      <c r="E12" s="39">
        <v>78</v>
      </c>
      <c r="F12" s="39">
        <v>-232</v>
      </c>
      <c r="H12" s="41">
        <f t="shared" si="0"/>
        <v>179</v>
      </c>
      <c r="I12" s="14">
        <v>7</v>
      </c>
    </row>
    <row r="13" spans="1:9" x14ac:dyDescent="0.2">
      <c r="A13" s="19" t="s">
        <v>45</v>
      </c>
      <c r="B13" s="67">
        <v>-20.7</v>
      </c>
      <c r="C13" s="37">
        <v>-114</v>
      </c>
      <c r="D13" s="39">
        <v>-56</v>
      </c>
      <c r="E13" s="59">
        <v>164</v>
      </c>
      <c r="F13" s="59">
        <v>140</v>
      </c>
      <c r="H13" s="41">
        <f t="shared" si="0"/>
        <v>113.30000000000001</v>
      </c>
      <c r="I13" s="14">
        <v>8</v>
      </c>
    </row>
    <row r="14" spans="1:9" x14ac:dyDescent="0.2">
      <c r="A14" s="19" t="s">
        <v>44</v>
      </c>
      <c r="B14" s="66">
        <v>-94.6</v>
      </c>
      <c r="C14" s="37">
        <v>-231</v>
      </c>
      <c r="D14" s="39">
        <v>232</v>
      </c>
      <c r="E14" s="59">
        <v>69</v>
      </c>
      <c r="F14" s="59">
        <v>21</v>
      </c>
      <c r="H14" s="41">
        <f t="shared" si="0"/>
        <v>-3.6000000000000227</v>
      </c>
      <c r="I14" s="14">
        <v>9</v>
      </c>
    </row>
    <row r="15" spans="1:9" x14ac:dyDescent="0.2">
      <c r="A15" s="19" t="s">
        <v>46</v>
      </c>
      <c r="B15" s="67">
        <v>-147.69999999999999</v>
      </c>
      <c r="C15" s="37">
        <v>-55</v>
      </c>
      <c r="D15" s="39">
        <v>-20</v>
      </c>
      <c r="E15" s="70">
        <v>67</v>
      </c>
      <c r="F15" s="59">
        <v>96</v>
      </c>
      <c r="H15" s="41">
        <f t="shared" si="0"/>
        <v>-59.699999999999989</v>
      </c>
      <c r="I15" s="14">
        <v>10</v>
      </c>
    </row>
    <row r="16" spans="1:9" x14ac:dyDescent="0.2">
      <c r="A16" t="s">
        <v>40</v>
      </c>
      <c r="B16" s="65">
        <v>105.6</v>
      </c>
      <c r="C16" s="37">
        <v>-279</v>
      </c>
      <c r="D16" s="69">
        <v>-266</v>
      </c>
      <c r="E16" s="59">
        <v>170</v>
      </c>
      <c r="F16" s="59">
        <v>202</v>
      </c>
      <c r="H16" s="41">
        <f t="shared" si="0"/>
        <v>-67.399999999999977</v>
      </c>
      <c r="I16" s="14">
        <v>11</v>
      </c>
    </row>
    <row r="17" spans="1:9" x14ac:dyDescent="0.2">
      <c r="A17" s="19" t="s">
        <v>21</v>
      </c>
      <c r="B17" s="66">
        <v>-26</v>
      </c>
      <c r="C17" s="37">
        <v>195</v>
      </c>
      <c r="D17" s="39">
        <v>82</v>
      </c>
      <c r="E17" s="70">
        <v>-293</v>
      </c>
      <c r="F17" s="59">
        <v>-40</v>
      </c>
      <c r="H17" s="41">
        <f t="shared" si="0"/>
        <v>-82</v>
      </c>
      <c r="I17" s="14">
        <v>12</v>
      </c>
    </row>
    <row r="18" spans="1:9" x14ac:dyDescent="0.2">
      <c r="A18" s="5" t="s">
        <v>12</v>
      </c>
      <c r="B18" s="66">
        <v>70.3</v>
      </c>
      <c r="C18" s="37">
        <v>242</v>
      </c>
      <c r="D18" s="69">
        <v>-318</v>
      </c>
      <c r="E18" s="59">
        <v>-267</v>
      </c>
      <c r="F18" s="70">
        <v>-302</v>
      </c>
      <c r="H18" s="41">
        <f t="shared" si="0"/>
        <v>-574.70000000000005</v>
      </c>
      <c r="I18" s="14">
        <v>13</v>
      </c>
    </row>
    <row r="19" spans="1:9" x14ac:dyDescent="0.2">
      <c r="A19" s="19" t="s">
        <v>48</v>
      </c>
      <c r="B19" s="66">
        <v>-262.89999999999998</v>
      </c>
      <c r="C19" s="37">
        <v>-52</v>
      </c>
      <c r="D19" s="39">
        <v>378</v>
      </c>
      <c r="E19" s="59">
        <v>-309</v>
      </c>
      <c r="F19" s="59">
        <v>-498</v>
      </c>
      <c r="H19" s="41">
        <f t="shared" si="0"/>
        <v>-743.9</v>
      </c>
      <c r="I19" s="14">
        <v>14</v>
      </c>
    </row>
    <row r="20" spans="1:9" x14ac:dyDescent="0.2">
      <c r="A20" t="s">
        <v>38</v>
      </c>
      <c r="B20" s="65">
        <v>287.39999999999998</v>
      </c>
      <c r="C20" s="37">
        <v>-163</v>
      </c>
      <c r="D20" s="69">
        <v>-262</v>
      </c>
      <c r="E20" s="59">
        <v>-362</v>
      </c>
      <c r="F20" s="59">
        <v>-290</v>
      </c>
      <c r="H20" s="41">
        <f t="shared" si="0"/>
        <v>-789.6</v>
      </c>
      <c r="I20" s="14">
        <v>15</v>
      </c>
    </row>
    <row r="21" spans="1:9" x14ac:dyDescent="0.2">
      <c r="A21" s="19" t="s">
        <v>50</v>
      </c>
      <c r="B21" s="65">
        <v>-166.4</v>
      </c>
      <c r="C21" s="37">
        <v>-292</v>
      </c>
      <c r="D21" s="39">
        <v>-223</v>
      </c>
      <c r="E21" s="59">
        <v>-41</v>
      </c>
      <c r="F21" s="59">
        <v>-237</v>
      </c>
      <c r="H21" s="41">
        <f t="shared" si="0"/>
        <v>-959.4</v>
      </c>
      <c r="I21" s="14">
        <v>16</v>
      </c>
    </row>
    <row r="22" spans="1:9" x14ac:dyDescent="0.2">
      <c r="B22" s="68">
        <f>SUM(B6:B21)</f>
        <v>20.100000000000051</v>
      </c>
      <c r="C22" s="68">
        <f>SUM(C6:C21)</f>
        <v>0</v>
      </c>
      <c r="D22" s="68">
        <f>SUM(D6:D21)</f>
        <v>0</v>
      </c>
      <c r="E22" s="68">
        <f>SUM(E6:E21)</f>
        <v>0</v>
      </c>
      <c r="F22" s="68">
        <f>SUM(F6:F21)</f>
        <v>0</v>
      </c>
      <c r="G22" s="13"/>
      <c r="H22" s="14">
        <f>SUM(H6:H21)</f>
        <v>20.099999999999909</v>
      </c>
    </row>
    <row r="23" spans="1:9" x14ac:dyDescent="0.2">
      <c r="B23" s="5"/>
      <c r="C23" s="5"/>
      <c r="H23" s="3"/>
    </row>
    <row r="24" spans="1:9" x14ac:dyDescent="0.2">
      <c r="B24" s="5"/>
      <c r="C24" s="5"/>
    </row>
    <row r="25" spans="1:9" x14ac:dyDescent="0.2">
      <c r="B25" s="5"/>
      <c r="C25" s="5"/>
    </row>
    <row r="26" spans="1:9" x14ac:dyDescent="0.2">
      <c r="B26" s="5"/>
      <c r="C26" s="5"/>
    </row>
    <row r="27" spans="1:9" x14ac:dyDescent="0.2">
      <c r="B27" s="5"/>
      <c r="C27" s="5"/>
    </row>
    <row r="28" spans="1:9" ht="15.75" customHeight="1" x14ac:dyDescent="0.2">
      <c r="A28" s="86" t="s">
        <v>52</v>
      </c>
      <c r="B28" s="86"/>
      <c r="C28" s="86"/>
      <c r="D28" s="86"/>
      <c r="E28" s="86"/>
      <c r="F28" s="86"/>
      <c r="G28" s="86"/>
      <c r="H28" s="86"/>
      <c r="I28" s="86"/>
    </row>
    <row r="29" spans="1:9" ht="15.75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</row>
  </sheetData>
  <sortState ref="A6:H21">
    <sortCondition descending="1" ref="H6:H21"/>
  </sortState>
  <mergeCells count="2">
    <mergeCell ref="A1:I1"/>
    <mergeCell ref="A28:I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4" zoomScaleNormal="100" workbookViewId="0">
      <selection activeCell="A5" sqref="A5:A27"/>
    </sheetView>
  </sheetViews>
  <sheetFormatPr defaultRowHeight="12.75" x14ac:dyDescent="0.2"/>
  <cols>
    <col min="4" max="4" width="17.28515625" customWidth="1"/>
    <col min="5" max="18" width="5.7109375" style="16" customWidth="1"/>
    <col min="19" max="19" width="6.7109375" customWidth="1"/>
    <col min="21" max="21" width="9.5703125" style="8" customWidth="1"/>
  </cols>
  <sheetData>
    <row r="1" spans="1:25" ht="20.25" x14ac:dyDescent="0.3">
      <c r="A1" s="84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12"/>
      <c r="X1" s="12"/>
      <c r="Y1" s="12"/>
    </row>
    <row r="2" spans="1:2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B4" s="19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50</v>
      </c>
      <c r="B5" s="48"/>
      <c r="C5" s="48"/>
      <c r="D5" s="48"/>
      <c r="E5" s="46">
        <v>7.12</v>
      </c>
      <c r="F5" s="33">
        <v>10.98</v>
      </c>
      <c r="G5" s="33">
        <v>3.83</v>
      </c>
      <c r="H5" s="33">
        <v>8.1300000000000008</v>
      </c>
      <c r="I5" s="33">
        <v>12.91</v>
      </c>
      <c r="J5" s="33">
        <v>9.32</v>
      </c>
      <c r="K5" s="33">
        <v>4.34</v>
      </c>
      <c r="L5" s="33">
        <v>9.42</v>
      </c>
      <c r="M5" s="33">
        <v>9.02</v>
      </c>
      <c r="N5" s="33">
        <v>6.32</v>
      </c>
      <c r="O5" s="33">
        <v>9.24</v>
      </c>
      <c r="P5" s="33">
        <v>7.85</v>
      </c>
      <c r="Q5" s="31">
        <v>13.79</v>
      </c>
      <c r="R5" s="31">
        <v>11.68</v>
      </c>
      <c r="S5" s="5"/>
      <c r="T5" s="7">
        <f>AVERAGE(E5:R5)</f>
        <v>8.8535714285714278</v>
      </c>
      <c r="U5" s="9">
        <v>13</v>
      </c>
    </row>
    <row r="6" spans="1:25" x14ac:dyDescent="0.2">
      <c r="A6" t="s">
        <v>38</v>
      </c>
      <c r="B6" s="48"/>
      <c r="C6" s="48"/>
      <c r="D6" s="48"/>
      <c r="E6" s="31">
        <v>8.86</v>
      </c>
      <c r="F6" s="31">
        <v>6.34</v>
      </c>
      <c r="G6" s="31">
        <v>10.02</v>
      </c>
      <c r="H6" s="31">
        <v>3.31</v>
      </c>
      <c r="I6" s="46">
        <v>3.8</v>
      </c>
      <c r="J6" s="33">
        <v>7.03</v>
      </c>
      <c r="K6" s="31">
        <v>5.75</v>
      </c>
      <c r="L6" s="31">
        <v>13.52</v>
      </c>
      <c r="M6" s="33">
        <v>6.52</v>
      </c>
      <c r="N6" s="33">
        <v>9.66</v>
      </c>
      <c r="O6" s="33">
        <v>3.07</v>
      </c>
      <c r="P6" s="33">
        <v>3.71</v>
      </c>
      <c r="Q6" s="31">
        <v>4.4400000000000004</v>
      </c>
      <c r="R6" s="31">
        <v>9.16</v>
      </c>
      <c r="S6" s="5"/>
      <c r="T6" s="7">
        <f>AVERAGE(E6:R6)</f>
        <v>6.7992857142857117</v>
      </c>
      <c r="U6" s="9">
        <v>16</v>
      </c>
    </row>
    <row r="7" spans="1:25" x14ac:dyDescent="0.2">
      <c r="B7" s="48"/>
      <c r="C7" s="48"/>
      <c r="D7" s="4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19" t="s">
        <v>39</v>
      </c>
      <c r="B8" s="48"/>
      <c r="C8" s="48"/>
      <c r="D8" s="48"/>
      <c r="E8" s="31">
        <v>15.26</v>
      </c>
      <c r="F8" s="31">
        <v>14.53</v>
      </c>
      <c r="G8" s="33">
        <v>16.170000000000002</v>
      </c>
      <c r="H8" s="33">
        <v>16.690000000000001</v>
      </c>
      <c r="I8" s="31">
        <v>7.24</v>
      </c>
      <c r="J8" s="31">
        <v>6.73</v>
      </c>
      <c r="K8" s="31">
        <v>10.78</v>
      </c>
      <c r="L8" s="31">
        <v>3.84</v>
      </c>
      <c r="M8" s="33">
        <v>9.9</v>
      </c>
      <c r="N8" s="33">
        <v>5.66</v>
      </c>
      <c r="O8" s="62">
        <v>9.31</v>
      </c>
      <c r="P8" s="62">
        <v>11.81</v>
      </c>
      <c r="Q8" s="31">
        <v>6.4</v>
      </c>
      <c r="R8" s="31">
        <v>4.6900000000000004</v>
      </c>
      <c r="S8" s="5"/>
      <c r="T8" s="7">
        <f>AVERAGE(E8:R8)</f>
        <v>9.9292857142857152</v>
      </c>
      <c r="U8" s="9">
        <v>9</v>
      </c>
    </row>
    <row r="9" spans="1:25" x14ac:dyDescent="0.2">
      <c r="A9" s="5" t="s">
        <v>0</v>
      </c>
      <c r="B9" s="48"/>
      <c r="C9" s="48"/>
      <c r="D9" s="48"/>
      <c r="E9" s="33">
        <v>15.81</v>
      </c>
      <c r="F9" s="33">
        <v>9.6199999999999992</v>
      </c>
      <c r="G9" s="33">
        <v>9.98</v>
      </c>
      <c r="H9" s="33">
        <v>11.87</v>
      </c>
      <c r="I9" s="33">
        <v>15.61</v>
      </c>
      <c r="J9" s="33">
        <v>10.55</v>
      </c>
      <c r="K9" s="31">
        <v>10.15</v>
      </c>
      <c r="L9" s="31">
        <v>9.59</v>
      </c>
      <c r="M9" s="33">
        <v>10.54</v>
      </c>
      <c r="N9" s="33">
        <v>15.76</v>
      </c>
      <c r="O9" s="33">
        <v>9.27</v>
      </c>
      <c r="P9" s="33">
        <v>7.25</v>
      </c>
      <c r="Q9" s="33">
        <v>7.99</v>
      </c>
      <c r="R9" s="33">
        <v>5.08</v>
      </c>
      <c r="S9" s="5"/>
      <c r="T9" s="7">
        <f>AVERAGE(E9:R9)</f>
        <v>10.647857142857145</v>
      </c>
      <c r="U9" s="9">
        <v>6</v>
      </c>
    </row>
    <row r="10" spans="1:2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44</v>
      </c>
      <c r="B11" s="48"/>
      <c r="C11" s="48"/>
      <c r="D11" s="48"/>
      <c r="E11" s="33">
        <v>12.88</v>
      </c>
      <c r="F11" s="33">
        <v>13.66</v>
      </c>
      <c r="G11" s="33">
        <v>11.58</v>
      </c>
      <c r="H11" s="33">
        <v>7.54</v>
      </c>
      <c r="I11" s="33">
        <v>9.32</v>
      </c>
      <c r="J11" s="33">
        <v>6.31</v>
      </c>
      <c r="K11" s="33">
        <v>5.78</v>
      </c>
      <c r="L11" s="33">
        <v>9.81</v>
      </c>
      <c r="M11" s="33">
        <v>10.1</v>
      </c>
      <c r="N11" s="33">
        <v>4.24</v>
      </c>
      <c r="O11" s="33">
        <v>14.83</v>
      </c>
      <c r="P11" s="33">
        <v>10.98</v>
      </c>
      <c r="Q11" s="33">
        <v>11.84</v>
      </c>
      <c r="R11" s="33">
        <v>9.27</v>
      </c>
      <c r="S11" s="5"/>
      <c r="T11" s="7">
        <f>AVERAGE(E11:R11)</f>
        <v>9.8671428571428557</v>
      </c>
      <c r="U11" s="9">
        <v>10</v>
      </c>
    </row>
    <row r="12" spans="1:25" x14ac:dyDescent="0.2">
      <c r="A12" s="19" t="s">
        <v>47</v>
      </c>
      <c r="B12" s="48"/>
      <c r="C12" s="48"/>
      <c r="D12" s="48"/>
      <c r="E12" s="31">
        <v>11.14</v>
      </c>
      <c r="F12" s="31">
        <v>9.02</v>
      </c>
      <c r="G12" s="33">
        <v>10.53</v>
      </c>
      <c r="H12" s="33">
        <v>5.55</v>
      </c>
      <c r="I12" s="33">
        <v>12.21</v>
      </c>
      <c r="J12" s="33">
        <v>6.24</v>
      </c>
      <c r="K12" s="33">
        <v>10.8</v>
      </c>
      <c r="L12" s="33">
        <v>16</v>
      </c>
      <c r="M12" s="33">
        <v>9.4600000000000009</v>
      </c>
      <c r="N12" s="33">
        <v>14.34</v>
      </c>
      <c r="O12" s="33">
        <v>12.33</v>
      </c>
      <c r="P12" s="33">
        <v>9.18</v>
      </c>
      <c r="Q12" s="33">
        <v>10.51</v>
      </c>
      <c r="R12" s="33">
        <v>5.84</v>
      </c>
      <c r="S12" s="5"/>
      <c r="T12" s="7">
        <f>AVERAGE(E12:R12)</f>
        <v>10.224999999999998</v>
      </c>
      <c r="U12" s="9">
        <v>8</v>
      </c>
    </row>
    <row r="13" spans="1:2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5" t="s">
        <v>11</v>
      </c>
      <c r="B14" s="48"/>
      <c r="C14" s="48"/>
      <c r="D14" s="48"/>
      <c r="E14" s="31">
        <v>11.52</v>
      </c>
      <c r="F14" s="31">
        <v>7.5</v>
      </c>
      <c r="G14" s="33">
        <v>14.4</v>
      </c>
      <c r="H14" s="33">
        <v>5.68</v>
      </c>
      <c r="I14" s="33">
        <v>9.24</v>
      </c>
      <c r="J14" s="33">
        <v>4.42</v>
      </c>
      <c r="K14" s="33">
        <v>9.85</v>
      </c>
      <c r="L14" s="33">
        <v>16.16</v>
      </c>
      <c r="M14" s="33">
        <v>12.85</v>
      </c>
      <c r="N14" s="33">
        <v>11.62</v>
      </c>
      <c r="O14" s="33">
        <v>10.76</v>
      </c>
      <c r="P14" s="33">
        <v>16.29</v>
      </c>
      <c r="Q14" s="31">
        <v>9.49</v>
      </c>
      <c r="R14" s="31">
        <v>10.73</v>
      </c>
      <c r="S14" s="5"/>
      <c r="T14" s="7">
        <f>AVERAGE(E14:R14)</f>
        <v>10.750714285714286</v>
      </c>
      <c r="U14" s="9">
        <v>5</v>
      </c>
    </row>
    <row r="15" spans="1:25" x14ac:dyDescent="0.2">
      <c r="A15" t="s">
        <v>40</v>
      </c>
      <c r="B15" s="48"/>
      <c r="C15" s="48"/>
      <c r="D15" s="48"/>
      <c r="E15" s="31">
        <v>5.14</v>
      </c>
      <c r="F15" s="31">
        <v>7.27</v>
      </c>
      <c r="G15" s="33">
        <v>11.42</v>
      </c>
      <c r="H15" s="33">
        <v>6.05</v>
      </c>
      <c r="I15" s="33">
        <v>7.09</v>
      </c>
      <c r="J15" s="33">
        <v>10.59</v>
      </c>
      <c r="K15" s="31">
        <v>9.2200000000000006</v>
      </c>
      <c r="L15" s="31">
        <v>10.41</v>
      </c>
      <c r="M15" s="31">
        <v>11.68</v>
      </c>
      <c r="N15" s="31">
        <v>6.42</v>
      </c>
      <c r="O15" s="31">
        <v>16.93</v>
      </c>
      <c r="P15" s="31">
        <v>12.15</v>
      </c>
      <c r="Q15" s="31">
        <v>8.16</v>
      </c>
      <c r="R15" s="31">
        <v>14.16</v>
      </c>
      <c r="S15" s="5"/>
      <c r="T15" s="7">
        <f>AVERAGE(E15:R15)</f>
        <v>9.7635714285714279</v>
      </c>
      <c r="U15" s="9">
        <v>11</v>
      </c>
    </row>
    <row r="16" spans="1:2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10</v>
      </c>
      <c r="B17" s="48"/>
      <c r="C17" s="48"/>
      <c r="D17" s="48"/>
      <c r="E17" s="33">
        <v>12.56</v>
      </c>
      <c r="F17" s="33">
        <v>18.93</v>
      </c>
      <c r="G17" s="33">
        <v>5.6</v>
      </c>
      <c r="H17" s="33">
        <v>13.95</v>
      </c>
      <c r="I17" s="33">
        <v>7.79</v>
      </c>
      <c r="J17" s="33">
        <v>13.69</v>
      </c>
      <c r="K17" s="33">
        <v>6.95</v>
      </c>
      <c r="L17" s="33">
        <v>7.96</v>
      </c>
      <c r="M17" s="33">
        <v>10.98</v>
      </c>
      <c r="N17" s="33">
        <v>10.36</v>
      </c>
      <c r="O17" s="33">
        <v>19.21</v>
      </c>
      <c r="P17" s="33">
        <v>14.9</v>
      </c>
      <c r="Q17" s="33">
        <v>13.6</v>
      </c>
      <c r="R17" s="33">
        <v>14.92</v>
      </c>
      <c r="S17" s="5"/>
      <c r="T17" s="7">
        <f>AVERAGE(E17:R17)</f>
        <v>12.242857142857144</v>
      </c>
      <c r="U17" s="9">
        <v>2</v>
      </c>
    </row>
    <row r="18" spans="1:21" x14ac:dyDescent="0.2">
      <c r="A18" s="19" t="s">
        <v>35</v>
      </c>
      <c r="B18" s="48"/>
      <c r="C18" s="48"/>
      <c r="D18" s="48"/>
      <c r="E18" s="33">
        <v>3.88</v>
      </c>
      <c r="F18" s="33">
        <v>9.6</v>
      </c>
      <c r="G18" s="33">
        <v>8.58</v>
      </c>
      <c r="H18" s="33">
        <v>14.32</v>
      </c>
      <c r="I18" s="33">
        <v>10.68</v>
      </c>
      <c r="J18" s="33">
        <v>13.76</v>
      </c>
      <c r="K18" s="33">
        <v>2.71</v>
      </c>
      <c r="L18" s="33">
        <v>15.8</v>
      </c>
      <c r="M18" s="31">
        <v>13.49</v>
      </c>
      <c r="N18" s="31">
        <v>13.68</v>
      </c>
      <c r="O18" s="33">
        <v>10.5</v>
      </c>
      <c r="P18" s="33">
        <v>13.53</v>
      </c>
      <c r="Q18" s="33">
        <v>12.01</v>
      </c>
      <c r="R18" s="33">
        <v>15.31</v>
      </c>
      <c r="S18" s="5"/>
      <c r="T18" s="7">
        <f>AVERAGE(E18:R18)</f>
        <v>11.275</v>
      </c>
      <c r="U18" s="9">
        <v>4</v>
      </c>
    </row>
    <row r="19" spans="1:21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s="19" t="s">
        <v>49</v>
      </c>
      <c r="B20" s="48"/>
      <c r="C20" s="48"/>
      <c r="D20" s="48"/>
      <c r="E20" s="33">
        <v>16.12</v>
      </c>
      <c r="F20" s="33">
        <v>1.07</v>
      </c>
      <c r="G20" s="31">
        <v>16.62</v>
      </c>
      <c r="H20" s="31">
        <v>15.67</v>
      </c>
      <c r="I20" s="33">
        <v>12.76</v>
      </c>
      <c r="J20" s="33">
        <v>9.4499999999999993</v>
      </c>
      <c r="K20" s="33">
        <v>14.25</v>
      </c>
      <c r="L20" s="33">
        <v>10.58</v>
      </c>
      <c r="M20" s="31">
        <v>7.15</v>
      </c>
      <c r="N20" s="31">
        <v>13.58</v>
      </c>
      <c r="O20" s="33">
        <v>7.67</v>
      </c>
      <c r="P20" s="33">
        <v>9.02</v>
      </c>
      <c r="Q20" s="31">
        <v>16.11</v>
      </c>
      <c r="R20" s="31">
        <v>8.68</v>
      </c>
      <c r="S20" s="5"/>
      <c r="T20" s="7">
        <f>AVERAGE(E20:R20)</f>
        <v>11.337857142857144</v>
      </c>
      <c r="U20" s="9">
        <v>3</v>
      </c>
    </row>
    <row r="21" spans="1:21" x14ac:dyDescent="0.2">
      <c r="A21" s="19" t="s">
        <v>48</v>
      </c>
      <c r="B21" s="48"/>
      <c r="C21" s="48"/>
      <c r="D21" s="48"/>
      <c r="E21" s="31">
        <v>7.44</v>
      </c>
      <c r="F21" s="31">
        <v>10.4</v>
      </c>
      <c r="G21" s="33">
        <v>12.36</v>
      </c>
      <c r="H21" s="33">
        <v>18.13</v>
      </c>
      <c r="I21" s="33">
        <v>4.3899999999999997</v>
      </c>
      <c r="J21" s="33">
        <v>13.27</v>
      </c>
      <c r="K21" s="31">
        <v>15.66</v>
      </c>
      <c r="L21" s="31">
        <v>6.48</v>
      </c>
      <c r="M21" s="33">
        <v>8.32</v>
      </c>
      <c r="N21" s="33">
        <v>8.3800000000000008</v>
      </c>
      <c r="O21" s="31">
        <v>5.17</v>
      </c>
      <c r="P21" s="31">
        <v>10.82</v>
      </c>
      <c r="Q21" s="33">
        <v>6.52</v>
      </c>
      <c r="R21" s="33">
        <v>7.38</v>
      </c>
      <c r="S21" s="5"/>
      <c r="T21" s="7">
        <f>AVERAGE(E21:R21)</f>
        <v>9.6228571428571428</v>
      </c>
      <c r="U21" s="9">
        <v>12</v>
      </c>
    </row>
    <row r="22" spans="1:21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19" t="s">
        <v>46</v>
      </c>
      <c r="B23" s="48"/>
      <c r="C23" s="48"/>
      <c r="D23" s="48"/>
      <c r="E23" s="31">
        <v>4.74</v>
      </c>
      <c r="F23" s="31">
        <v>10.38</v>
      </c>
      <c r="G23" s="33">
        <v>3.38</v>
      </c>
      <c r="H23" s="33">
        <v>1.87</v>
      </c>
      <c r="I23" s="31">
        <v>12.91</v>
      </c>
      <c r="J23" s="31">
        <v>15.58</v>
      </c>
      <c r="K23" s="33">
        <v>9.1999999999999993</v>
      </c>
      <c r="L23" s="33">
        <v>10.19</v>
      </c>
      <c r="M23" s="33">
        <v>3.75</v>
      </c>
      <c r="N23" s="33">
        <v>3.4</v>
      </c>
      <c r="O23" s="31">
        <v>9.5</v>
      </c>
      <c r="P23" s="31">
        <v>5.0999999999999996</v>
      </c>
      <c r="Q23" s="31">
        <v>15.56</v>
      </c>
      <c r="R23" s="31">
        <v>8.32</v>
      </c>
      <c r="S23" s="5"/>
      <c r="T23" s="7">
        <f>AVERAGE(E23:R23)</f>
        <v>8.1342857142857135</v>
      </c>
      <c r="U23" s="9">
        <v>14</v>
      </c>
    </row>
    <row r="24" spans="1:21" x14ac:dyDescent="0.2">
      <c r="A24" s="19" t="s">
        <v>21</v>
      </c>
      <c r="B24" s="48"/>
      <c r="C24" s="48"/>
      <c r="D24" s="48"/>
      <c r="E24" s="33">
        <v>4.1900000000000004</v>
      </c>
      <c r="F24" s="33">
        <v>5.47</v>
      </c>
      <c r="G24" s="33">
        <v>7.64</v>
      </c>
      <c r="H24" s="33">
        <v>4.33</v>
      </c>
      <c r="I24" s="31">
        <v>10.76</v>
      </c>
      <c r="J24" s="31">
        <v>9.41</v>
      </c>
      <c r="K24" s="33">
        <v>14.22</v>
      </c>
      <c r="L24" s="33">
        <v>4</v>
      </c>
      <c r="M24" s="31">
        <v>8.06</v>
      </c>
      <c r="N24" s="31">
        <v>11.64</v>
      </c>
      <c r="O24" s="33">
        <v>0.79</v>
      </c>
      <c r="P24" s="33">
        <v>6.47</v>
      </c>
      <c r="Q24" s="33">
        <v>6.21</v>
      </c>
      <c r="R24" s="33">
        <v>10.84</v>
      </c>
      <c r="S24" s="5"/>
      <c r="T24" s="7">
        <f>AVERAGE(E24:R24)</f>
        <v>7.430714285714286</v>
      </c>
      <c r="U24" s="9">
        <v>15</v>
      </c>
    </row>
    <row r="25" spans="1:21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19" t="s">
        <v>45</v>
      </c>
      <c r="B26" s="48"/>
      <c r="C26" s="48"/>
      <c r="D26" s="48"/>
      <c r="E26" s="31">
        <v>14.86</v>
      </c>
      <c r="F26" s="31">
        <v>12.5</v>
      </c>
      <c r="G26" s="33">
        <v>8.42</v>
      </c>
      <c r="H26" s="33">
        <v>14.45</v>
      </c>
      <c r="I26" s="33">
        <v>16.2</v>
      </c>
      <c r="J26" s="33">
        <v>10.68</v>
      </c>
      <c r="K26" s="33">
        <v>17.29</v>
      </c>
      <c r="L26" s="33">
        <v>12.04</v>
      </c>
      <c r="M26" s="33">
        <v>11.94</v>
      </c>
      <c r="N26" s="33">
        <v>16.600000000000001</v>
      </c>
      <c r="O26" s="33">
        <v>10.73</v>
      </c>
      <c r="P26" s="33">
        <v>8.19</v>
      </c>
      <c r="Q26" s="33">
        <v>13.48</v>
      </c>
      <c r="R26" s="33">
        <v>11.32</v>
      </c>
      <c r="S26" s="5"/>
      <c r="T26" s="7">
        <f>AVERAGE(E26:R26)</f>
        <v>12.764285714285711</v>
      </c>
      <c r="U26" s="9">
        <v>1</v>
      </c>
    </row>
    <row r="27" spans="1:21" x14ac:dyDescent="0.2">
      <c r="A27" s="5" t="s">
        <v>12</v>
      </c>
      <c r="B27" s="48"/>
      <c r="C27" s="48"/>
      <c r="D27" s="48"/>
      <c r="E27" s="33">
        <v>8.48</v>
      </c>
      <c r="F27" s="33">
        <v>12.73</v>
      </c>
      <c r="G27" s="33">
        <v>9.4700000000000006</v>
      </c>
      <c r="H27" s="33">
        <v>12.46</v>
      </c>
      <c r="I27" s="33">
        <v>7.09</v>
      </c>
      <c r="J27" s="33">
        <v>12.97</v>
      </c>
      <c r="K27" s="33">
        <v>13.05</v>
      </c>
      <c r="L27" s="33">
        <v>4.2</v>
      </c>
      <c r="M27" s="31">
        <v>16.25</v>
      </c>
      <c r="N27" s="31">
        <v>8.36</v>
      </c>
      <c r="O27" s="31">
        <v>10.69</v>
      </c>
      <c r="P27" s="31">
        <v>12.75</v>
      </c>
      <c r="Q27" s="31">
        <v>3.89</v>
      </c>
      <c r="R27" s="61">
        <v>12.62</v>
      </c>
      <c r="S27" s="5"/>
      <c r="T27" s="7">
        <f>AVERAGE(E27:R27)</f>
        <v>10.357857142857142</v>
      </c>
      <c r="U27" s="9">
        <v>7</v>
      </c>
    </row>
  </sheetData>
  <mergeCells count="1">
    <mergeCell ref="A1:V1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8" sqref="G18"/>
    </sheetView>
  </sheetViews>
  <sheetFormatPr defaultRowHeight="12.75" x14ac:dyDescent="0.2"/>
  <cols>
    <col min="1" max="1" width="34.85546875" customWidth="1"/>
    <col min="2" max="5" width="10.7109375" customWidth="1"/>
  </cols>
  <sheetData>
    <row r="1" spans="1:6" ht="18" x14ac:dyDescent="0.25">
      <c r="A1" s="85" t="s">
        <v>43</v>
      </c>
      <c r="B1" s="87"/>
      <c r="C1" s="87"/>
      <c r="D1" s="87"/>
      <c r="E1" s="87"/>
      <c r="F1" s="87"/>
    </row>
    <row r="5" spans="1:6" x14ac:dyDescent="0.2">
      <c r="B5" s="2" t="s">
        <v>6</v>
      </c>
      <c r="C5" s="25" t="s">
        <v>5</v>
      </c>
      <c r="D5" s="2" t="s">
        <v>1</v>
      </c>
      <c r="E5" s="2" t="s">
        <v>2</v>
      </c>
    </row>
    <row r="6" spans="1:6" x14ac:dyDescent="0.2">
      <c r="A6" s="24" t="s">
        <v>54</v>
      </c>
      <c r="B6" s="21">
        <v>85.86</v>
      </c>
      <c r="C6" s="28">
        <v>99.34</v>
      </c>
      <c r="D6" s="29">
        <f t="shared" ref="D6:D13" si="0">SUM(B6:C6)</f>
        <v>185.2</v>
      </c>
      <c r="E6" s="11">
        <v>1</v>
      </c>
    </row>
    <row r="7" spans="1:6" x14ac:dyDescent="0.2">
      <c r="A7" s="19" t="s">
        <v>53</v>
      </c>
      <c r="B7" s="4">
        <v>104.55</v>
      </c>
      <c r="C7" s="26">
        <v>77.849999999999994</v>
      </c>
      <c r="D7" s="20">
        <f t="shared" si="0"/>
        <v>182.39999999999998</v>
      </c>
      <c r="E7" s="11">
        <v>2</v>
      </c>
    </row>
    <row r="8" spans="1:6" x14ac:dyDescent="0.2">
      <c r="A8" s="24" t="s">
        <v>58</v>
      </c>
      <c r="B8" s="23">
        <v>61.58</v>
      </c>
      <c r="C8" s="28">
        <v>98.74</v>
      </c>
      <c r="D8" s="29">
        <f t="shared" si="0"/>
        <v>160.32</v>
      </c>
      <c r="E8" s="11">
        <v>3</v>
      </c>
    </row>
    <row r="9" spans="1:6" x14ac:dyDescent="0.2">
      <c r="A9" s="75" t="s">
        <v>55</v>
      </c>
      <c r="B9" s="76">
        <v>82.21</v>
      </c>
      <c r="C9" s="27">
        <v>68.680000000000007</v>
      </c>
      <c r="D9" s="22">
        <f t="shared" si="0"/>
        <v>150.88999999999999</v>
      </c>
      <c r="E9" s="15">
        <v>4</v>
      </c>
    </row>
    <row r="10" spans="1:6" x14ac:dyDescent="0.2">
      <c r="A10" s="24" t="s">
        <v>57</v>
      </c>
      <c r="B10" s="23">
        <v>71.22</v>
      </c>
      <c r="C10" s="28">
        <v>75.41</v>
      </c>
      <c r="D10" s="29">
        <f t="shared" si="0"/>
        <v>146.63</v>
      </c>
      <c r="E10" s="11">
        <v>5</v>
      </c>
    </row>
    <row r="11" spans="1:6" x14ac:dyDescent="0.2">
      <c r="A11" s="24" t="s">
        <v>56</v>
      </c>
      <c r="B11" s="23">
        <v>74.569999999999993</v>
      </c>
      <c r="C11" s="28">
        <v>69.150000000000006</v>
      </c>
      <c r="D11" s="29">
        <f t="shared" si="0"/>
        <v>143.72</v>
      </c>
      <c r="E11" s="11">
        <v>6</v>
      </c>
    </row>
    <row r="12" spans="1:6" x14ac:dyDescent="0.2">
      <c r="A12" s="24" t="s">
        <v>59</v>
      </c>
      <c r="B12" s="23">
        <v>43.73</v>
      </c>
      <c r="C12" s="26">
        <v>37.32</v>
      </c>
      <c r="D12" s="20">
        <f t="shared" si="0"/>
        <v>81.05</v>
      </c>
      <c r="E12" s="11">
        <v>7</v>
      </c>
    </row>
    <row r="13" spans="1:6" x14ac:dyDescent="0.2">
      <c r="A13" s="24" t="s">
        <v>60</v>
      </c>
      <c r="B13" s="21">
        <v>36.28</v>
      </c>
      <c r="C13" s="28">
        <v>33.51</v>
      </c>
      <c r="D13" s="29">
        <f t="shared" si="0"/>
        <v>69.789999999999992</v>
      </c>
      <c r="E13" s="11">
        <v>8</v>
      </c>
    </row>
    <row r="14" spans="1:6" x14ac:dyDescent="0.2">
      <c r="D14" s="10"/>
    </row>
    <row r="15" spans="1:6" x14ac:dyDescent="0.2">
      <c r="D15" s="10"/>
    </row>
    <row r="16" spans="1:6" x14ac:dyDescent="0.2">
      <c r="D16" s="10"/>
    </row>
  </sheetData>
  <sortState ref="A6:D13">
    <sortCondition descending="1" ref="D6:D13"/>
  </sortState>
  <mergeCells count="1">
    <mergeCell ref="A1:F1"/>
  </mergeCells>
  <phoneticPr fontId="3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5" sqref="A5:A27"/>
    </sheetView>
  </sheetViews>
  <sheetFormatPr defaultRowHeight="12.75" x14ac:dyDescent="0.2"/>
  <cols>
    <col min="4" max="4" width="16.5703125" customWidth="1"/>
    <col min="5" max="12" width="5.7109375" style="1" customWidth="1"/>
    <col min="15" max="15" width="9.140625" style="8"/>
  </cols>
  <sheetData>
    <row r="1" spans="1:15" ht="20.25" x14ac:dyDescent="0.3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8"/>
    </row>
    <row r="2" spans="1:1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5"/>
      <c r="N2" s="5"/>
    </row>
    <row r="3" spans="1:1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5"/>
      <c r="N3" s="6" t="s">
        <v>1</v>
      </c>
      <c r="O3" s="8" t="s">
        <v>2</v>
      </c>
    </row>
    <row r="4" spans="1:15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6"/>
    </row>
    <row r="5" spans="1:15" x14ac:dyDescent="0.2">
      <c r="A5" s="19" t="s">
        <v>50</v>
      </c>
      <c r="B5" s="48"/>
      <c r="C5" s="48"/>
      <c r="D5" s="48"/>
      <c r="E5" s="33">
        <v>4.07</v>
      </c>
      <c r="F5" s="33">
        <v>3.36</v>
      </c>
      <c r="G5" s="33">
        <v>7.22</v>
      </c>
      <c r="H5" s="33">
        <v>9.4600000000000009</v>
      </c>
      <c r="I5" s="62">
        <v>15.92</v>
      </c>
      <c r="J5" s="31">
        <v>7.97</v>
      </c>
      <c r="K5" s="33">
        <v>5.44</v>
      </c>
      <c r="L5" s="33">
        <v>18.489999999999998</v>
      </c>
      <c r="M5" s="5"/>
      <c r="N5" s="7">
        <f>AVERAGE(E5:L5)</f>
        <v>8.9912499999999991</v>
      </c>
      <c r="O5" s="9">
        <v>12</v>
      </c>
    </row>
    <row r="6" spans="1:15" x14ac:dyDescent="0.2">
      <c r="A6" t="s">
        <v>38</v>
      </c>
      <c r="B6" s="48"/>
      <c r="C6" s="48"/>
      <c r="D6" s="48"/>
      <c r="E6" s="33">
        <v>6.62</v>
      </c>
      <c r="F6" s="33">
        <v>2.79</v>
      </c>
      <c r="G6" s="33">
        <v>7.95</v>
      </c>
      <c r="H6" s="33">
        <v>9.7799999999999994</v>
      </c>
      <c r="I6" s="33">
        <v>12.48</v>
      </c>
      <c r="J6" s="33">
        <v>11.61</v>
      </c>
      <c r="K6" s="33">
        <v>10.43</v>
      </c>
      <c r="L6" s="33">
        <v>16.53</v>
      </c>
      <c r="M6" s="5"/>
      <c r="N6" s="7">
        <f>AVERAGE(E6:L6)</f>
        <v>9.7737499999999997</v>
      </c>
      <c r="O6" s="9">
        <v>11</v>
      </c>
    </row>
    <row r="7" spans="1:15" x14ac:dyDescent="0.2">
      <c r="B7" s="48"/>
      <c r="C7" s="48"/>
      <c r="D7" s="48"/>
      <c r="E7" s="33"/>
      <c r="F7" s="33"/>
      <c r="G7" s="33"/>
      <c r="H7" s="33"/>
      <c r="I7" s="33"/>
      <c r="J7" s="33"/>
      <c r="K7" s="33"/>
      <c r="L7" s="33"/>
      <c r="M7" s="5"/>
      <c r="N7" s="7"/>
      <c r="O7" s="9"/>
    </row>
    <row r="8" spans="1:15" x14ac:dyDescent="0.2">
      <c r="A8" s="19" t="s">
        <v>39</v>
      </c>
      <c r="B8" s="48"/>
      <c r="C8" s="48"/>
      <c r="D8" s="48"/>
      <c r="E8" s="33">
        <v>10.88</v>
      </c>
      <c r="F8" s="33">
        <v>7.41</v>
      </c>
      <c r="G8" s="33">
        <v>6.53</v>
      </c>
      <c r="H8" s="33">
        <v>9.32</v>
      </c>
      <c r="I8" s="33">
        <v>8.65</v>
      </c>
      <c r="J8" s="33">
        <v>14.46</v>
      </c>
      <c r="K8" s="31">
        <v>13.06</v>
      </c>
      <c r="L8" s="31">
        <v>8.32</v>
      </c>
      <c r="M8" s="5"/>
      <c r="N8" s="7">
        <f>AVERAGE(E8:L8)</f>
        <v>9.8287499999999994</v>
      </c>
      <c r="O8" s="9">
        <v>10</v>
      </c>
    </row>
    <row r="9" spans="1:15" x14ac:dyDescent="0.2">
      <c r="A9" s="5" t="s">
        <v>0</v>
      </c>
      <c r="B9" s="48"/>
      <c r="C9" s="48"/>
      <c r="D9" s="48"/>
      <c r="E9" s="31">
        <v>4.47</v>
      </c>
      <c r="F9" s="31">
        <v>6.06</v>
      </c>
      <c r="G9" s="31">
        <v>4.84</v>
      </c>
      <c r="H9" s="31">
        <v>6.99</v>
      </c>
      <c r="I9" s="33">
        <v>7.41</v>
      </c>
      <c r="J9" s="33">
        <v>16.32</v>
      </c>
      <c r="K9" s="33">
        <v>10.199999999999999</v>
      </c>
      <c r="L9" s="33">
        <v>11.86</v>
      </c>
      <c r="M9" s="5"/>
      <c r="N9" s="78">
        <f>AVERAGE(E9:L9)</f>
        <v>8.5187500000000007</v>
      </c>
      <c r="O9" s="9">
        <v>13</v>
      </c>
    </row>
    <row r="10" spans="1:1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5"/>
      <c r="N10" s="7"/>
      <c r="O10" s="9"/>
    </row>
    <row r="11" spans="1:15" x14ac:dyDescent="0.2">
      <c r="A11" s="19" t="s">
        <v>44</v>
      </c>
      <c r="B11" s="48"/>
      <c r="C11" s="48"/>
      <c r="D11" s="48"/>
      <c r="E11" s="33">
        <v>13.46</v>
      </c>
      <c r="F11" s="33">
        <v>10.49</v>
      </c>
      <c r="G11" s="33">
        <v>5.97</v>
      </c>
      <c r="H11" s="33">
        <v>7.26</v>
      </c>
      <c r="I11" s="33">
        <v>2.66</v>
      </c>
      <c r="J11" s="33">
        <v>13.54</v>
      </c>
      <c r="K11" s="33">
        <v>7.05</v>
      </c>
      <c r="L11" s="33">
        <v>7.7</v>
      </c>
      <c r="M11" s="5"/>
      <c r="N11" s="78">
        <f>AVERAGE(E11:L11)</f>
        <v>8.5162499999999994</v>
      </c>
      <c r="O11" s="9">
        <v>14</v>
      </c>
    </row>
    <row r="12" spans="1:15" x14ac:dyDescent="0.2">
      <c r="A12" s="19" t="s">
        <v>47</v>
      </c>
      <c r="B12" s="48"/>
      <c r="C12" s="48"/>
      <c r="D12" s="48"/>
      <c r="E12" s="33">
        <v>10.43</v>
      </c>
      <c r="F12" s="33">
        <v>15.23</v>
      </c>
      <c r="G12" s="33">
        <v>9.5</v>
      </c>
      <c r="H12" s="33">
        <v>7.14</v>
      </c>
      <c r="I12" s="33">
        <v>9.7899999999999991</v>
      </c>
      <c r="J12" s="33">
        <v>15.02</v>
      </c>
      <c r="K12" s="33">
        <v>14.61</v>
      </c>
      <c r="L12" s="33">
        <v>7.28</v>
      </c>
      <c r="M12" s="5"/>
      <c r="N12" s="7">
        <f>AVERAGE(E12:L12)</f>
        <v>11.125</v>
      </c>
      <c r="O12" s="9">
        <v>3</v>
      </c>
    </row>
    <row r="13" spans="1:1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5"/>
      <c r="N13" s="7"/>
      <c r="O13" s="9"/>
    </row>
    <row r="14" spans="1:15" x14ac:dyDescent="0.2">
      <c r="A14" s="5" t="s">
        <v>11</v>
      </c>
      <c r="B14" s="48"/>
      <c r="C14" s="48"/>
      <c r="D14" s="48"/>
      <c r="E14" s="33">
        <v>15.93</v>
      </c>
      <c r="F14" s="33">
        <v>17.21</v>
      </c>
      <c r="G14" s="33">
        <v>12.78</v>
      </c>
      <c r="H14" s="33">
        <v>10.220000000000001</v>
      </c>
      <c r="I14" s="33">
        <v>17.34</v>
      </c>
      <c r="J14" s="33">
        <v>4.9800000000000004</v>
      </c>
      <c r="K14" s="33">
        <v>12.95</v>
      </c>
      <c r="L14" s="33">
        <v>12.72</v>
      </c>
      <c r="M14" s="5"/>
      <c r="N14" s="7">
        <f>AVERAGE(E14:L14)</f>
        <v>13.016250000000001</v>
      </c>
      <c r="O14" s="9">
        <v>1</v>
      </c>
    </row>
    <row r="15" spans="1:15" x14ac:dyDescent="0.2">
      <c r="A15" t="s">
        <v>40</v>
      </c>
      <c r="B15" s="48"/>
      <c r="C15" s="48"/>
      <c r="D15" s="48"/>
      <c r="E15" s="61">
        <v>13.38</v>
      </c>
      <c r="F15" s="31">
        <v>16.64</v>
      </c>
      <c r="G15" s="31">
        <v>12.05</v>
      </c>
      <c r="H15" s="31">
        <v>10.54</v>
      </c>
      <c r="I15" s="31">
        <v>10.210000000000001</v>
      </c>
      <c r="J15" s="31">
        <v>6.46</v>
      </c>
      <c r="K15" s="31">
        <v>5.39</v>
      </c>
      <c r="L15" s="31">
        <v>12.3</v>
      </c>
      <c r="M15" s="5"/>
      <c r="N15" s="7">
        <f>AVERAGE(E15:L15)</f>
        <v>10.87125</v>
      </c>
      <c r="O15" s="9">
        <v>5</v>
      </c>
    </row>
    <row r="16" spans="1:1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5"/>
      <c r="N16" s="7"/>
      <c r="O16" s="9"/>
    </row>
    <row r="17" spans="1:15" x14ac:dyDescent="0.2">
      <c r="A17" s="19" t="s">
        <v>10</v>
      </c>
      <c r="B17" s="48"/>
      <c r="C17" s="48"/>
      <c r="D17" s="48"/>
      <c r="E17" s="31">
        <v>12.4</v>
      </c>
      <c r="F17" s="31">
        <v>9.26</v>
      </c>
      <c r="G17" s="62">
        <v>6.7</v>
      </c>
      <c r="H17" s="62">
        <v>9.2799999999999994</v>
      </c>
      <c r="I17" s="47">
        <v>6.53</v>
      </c>
      <c r="J17" s="47">
        <v>9.6199999999999992</v>
      </c>
      <c r="K17" s="33">
        <v>12.92</v>
      </c>
      <c r="L17" s="46">
        <v>16.16</v>
      </c>
      <c r="M17" s="5"/>
      <c r="N17" s="7">
        <f>AVERAGE(E17:L17)</f>
        <v>10.358749999999999</v>
      </c>
      <c r="O17" s="9">
        <v>7</v>
      </c>
    </row>
    <row r="18" spans="1:15" x14ac:dyDescent="0.2">
      <c r="A18" s="19" t="s">
        <v>35</v>
      </c>
      <c r="B18" s="48"/>
      <c r="C18" s="48"/>
      <c r="D18" s="48"/>
      <c r="E18" s="33">
        <v>13.24</v>
      </c>
      <c r="F18" s="33">
        <v>14.77</v>
      </c>
      <c r="G18" s="33">
        <v>7.82</v>
      </c>
      <c r="H18" s="33">
        <v>8.14</v>
      </c>
      <c r="I18" s="31">
        <v>11.45</v>
      </c>
      <c r="J18" s="31">
        <v>12.87</v>
      </c>
      <c r="K18" s="33">
        <v>7.49</v>
      </c>
      <c r="L18" s="33">
        <v>14.16</v>
      </c>
      <c r="M18" s="5"/>
      <c r="N18" s="7">
        <f>AVERAGE(E18:L18)</f>
        <v>11.2425</v>
      </c>
      <c r="O18" s="9">
        <v>2</v>
      </c>
    </row>
    <row r="19" spans="1:15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5"/>
      <c r="N19" s="7"/>
      <c r="O19" s="9"/>
    </row>
    <row r="20" spans="1:15" x14ac:dyDescent="0.2">
      <c r="A20" s="19" t="s">
        <v>49</v>
      </c>
      <c r="B20" s="48"/>
      <c r="C20" s="48"/>
      <c r="D20" s="48"/>
      <c r="E20" s="33">
        <v>9.1199999999999992</v>
      </c>
      <c r="F20" s="33">
        <v>13.94</v>
      </c>
      <c r="G20" s="33">
        <v>15.16</v>
      </c>
      <c r="H20" s="33">
        <v>11.68</v>
      </c>
      <c r="I20" s="33">
        <v>8.5500000000000007</v>
      </c>
      <c r="J20" s="33">
        <v>10.38</v>
      </c>
      <c r="K20" s="31">
        <v>12.51</v>
      </c>
      <c r="L20" s="31">
        <v>3.84</v>
      </c>
      <c r="M20" s="5"/>
      <c r="N20" s="7">
        <f>AVERAGE(E20:L20)</f>
        <v>10.647500000000001</v>
      </c>
      <c r="O20" s="9">
        <v>6</v>
      </c>
    </row>
    <row r="21" spans="1:15" x14ac:dyDescent="0.2">
      <c r="A21" s="19" t="s">
        <v>48</v>
      </c>
      <c r="B21" s="48"/>
      <c r="C21" s="48"/>
      <c r="D21" s="48"/>
      <c r="E21" s="33">
        <v>15.53</v>
      </c>
      <c r="F21" s="33">
        <v>12.59</v>
      </c>
      <c r="G21" s="33">
        <v>13.47</v>
      </c>
      <c r="H21" s="33">
        <v>13.01</v>
      </c>
      <c r="I21" s="31">
        <v>13.47</v>
      </c>
      <c r="J21" s="31">
        <v>7.13</v>
      </c>
      <c r="K21" s="31">
        <v>7.08</v>
      </c>
      <c r="L21" s="31">
        <v>5.84</v>
      </c>
      <c r="M21" s="5"/>
      <c r="N21" s="7">
        <f>AVERAGE(E21:L21)</f>
        <v>11.014999999999999</v>
      </c>
      <c r="O21" s="9">
        <v>4</v>
      </c>
    </row>
    <row r="22" spans="1:15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5"/>
      <c r="N22" s="7"/>
      <c r="O22" s="9"/>
    </row>
    <row r="23" spans="1:15" x14ac:dyDescent="0.2">
      <c r="A23" s="19" t="s">
        <v>46</v>
      </c>
      <c r="B23" s="48"/>
      <c r="C23" s="48"/>
      <c r="D23" s="48"/>
      <c r="E23" s="33">
        <v>6.54</v>
      </c>
      <c r="F23" s="33">
        <v>4.7699999999999996</v>
      </c>
      <c r="G23" s="31">
        <v>14.03</v>
      </c>
      <c r="H23" s="31">
        <v>12.86</v>
      </c>
      <c r="I23" s="49">
        <v>4.08</v>
      </c>
      <c r="J23" s="33">
        <v>8.39</v>
      </c>
      <c r="K23" s="33">
        <v>9.57</v>
      </c>
      <c r="L23" s="33">
        <v>1.51</v>
      </c>
      <c r="M23" s="5"/>
      <c r="N23" s="7">
        <f>AVERAGE(E23:L23)</f>
        <v>7.7187499999999991</v>
      </c>
      <c r="O23" s="9">
        <v>16</v>
      </c>
    </row>
    <row r="24" spans="1:15" x14ac:dyDescent="0.2">
      <c r="A24" s="19" t="s">
        <v>21</v>
      </c>
      <c r="B24" s="48"/>
      <c r="C24" s="48"/>
      <c r="D24" s="48"/>
      <c r="E24" s="33">
        <v>9.57</v>
      </c>
      <c r="F24" s="33">
        <v>9.51</v>
      </c>
      <c r="G24" s="47">
        <v>10.5</v>
      </c>
      <c r="H24" s="33">
        <v>12.74</v>
      </c>
      <c r="I24" s="33">
        <v>7.52</v>
      </c>
      <c r="J24" s="33">
        <v>12.03</v>
      </c>
      <c r="K24" s="33">
        <v>14.56</v>
      </c>
      <c r="L24" s="33">
        <v>3.47</v>
      </c>
      <c r="M24" s="5"/>
      <c r="N24" s="7">
        <f>AVERAGE(E24:L24)</f>
        <v>9.9875000000000007</v>
      </c>
      <c r="O24" s="9">
        <v>9</v>
      </c>
    </row>
    <row r="25" spans="1:15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5"/>
      <c r="N25" s="7"/>
      <c r="O25" s="9"/>
    </row>
    <row r="26" spans="1:15" x14ac:dyDescent="0.2">
      <c r="A26" s="19" t="s">
        <v>45</v>
      </c>
      <c r="B26" s="48"/>
      <c r="C26" s="48"/>
      <c r="D26" s="48"/>
      <c r="E26" s="33">
        <v>6.76</v>
      </c>
      <c r="F26" s="33">
        <v>10.74</v>
      </c>
      <c r="G26" s="33">
        <v>12.18</v>
      </c>
      <c r="H26" s="33">
        <v>10.72</v>
      </c>
      <c r="I26" s="33">
        <v>12.59</v>
      </c>
      <c r="J26" s="33">
        <v>5.54</v>
      </c>
      <c r="K26" s="33">
        <v>9.8000000000000007</v>
      </c>
      <c r="L26" s="33">
        <v>11.68</v>
      </c>
      <c r="M26" s="5"/>
      <c r="N26" s="7">
        <f>AVERAGE(E26:L26)</f>
        <v>10.001249999999999</v>
      </c>
      <c r="O26" s="9">
        <v>8</v>
      </c>
    </row>
    <row r="27" spans="1:15" x14ac:dyDescent="0.2">
      <c r="A27" s="5" t="s">
        <v>12</v>
      </c>
      <c r="B27" s="48"/>
      <c r="C27" s="48"/>
      <c r="D27" s="48"/>
      <c r="E27" s="33">
        <v>7.6</v>
      </c>
      <c r="F27" s="33">
        <v>5.23</v>
      </c>
      <c r="G27" s="33">
        <v>13.3</v>
      </c>
      <c r="H27" s="33">
        <v>11.86</v>
      </c>
      <c r="I27" s="33">
        <v>11.35</v>
      </c>
      <c r="J27" s="33">
        <v>3.68</v>
      </c>
      <c r="K27" s="31">
        <v>6.94</v>
      </c>
      <c r="L27" s="31">
        <v>8.14</v>
      </c>
      <c r="M27" s="5"/>
      <c r="N27" s="7">
        <f>AVERAGE(E27:L27)</f>
        <v>8.5124999999999993</v>
      </c>
      <c r="O27" s="9">
        <v>15</v>
      </c>
    </row>
  </sheetData>
  <mergeCells count="1">
    <mergeCell ref="A1:O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M16" sqref="M16"/>
    </sheetView>
  </sheetViews>
  <sheetFormatPr defaultRowHeight="12.75" x14ac:dyDescent="0.2"/>
  <cols>
    <col min="1" max="1" width="45.7109375" customWidth="1"/>
    <col min="2" max="6" width="8.7109375" style="30" customWidth="1"/>
    <col min="9" max="9" width="11.42578125" bestFit="1" customWidth="1"/>
  </cols>
  <sheetData>
    <row r="1" spans="1:9" ht="15.75" customHeight="1" x14ac:dyDescent="0.25">
      <c r="A1" s="85" t="s">
        <v>22</v>
      </c>
      <c r="B1" s="85"/>
      <c r="C1" s="85"/>
      <c r="D1" s="85"/>
      <c r="E1" s="85"/>
      <c r="F1" s="85"/>
      <c r="G1" s="85"/>
      <c r="H1" s="85"/>
      <c r="I1" s="85"/>
    </row>
    <row r="2" spans="1:9" ht="15" customHeight="1" x14ac:dyDescent="0.2"/>
    <row r="3" spans="1:9" ht="15" customHeight="1" x14ac:dyDescent="0.2">
      <c r="B3" s="30" t="s">
        <v>14</v>
      </c>
      <c r="C3" s="30" t="s">
        <v>15</v>
      </c>
      <c r="D3" s="30" t="s">
        <v>16</v>
      </c>
      <c r="E3" s="30" t="s">
        <v>17</v>
      </c>
      <c r="F3" s="30" t="s">
        <v>19</v>
      </c>
      <c r="H3" t="s">
        <v>18</v>
      </c>
      <c r="I3" t="s">
        <v>2</v>
      </c>
    </row>
    <row r="4" spans="1:9" ht="15.75" customHeight="1" x14ac:dyDescent="0.2"/>
    <row r="5" spans="1:9" ht="15" customHeight="1" x14ac:dyDescent="0.2">
      <c r="A5" s="19" t="s">
        <v>35</v>
      </c>
      <c r="B5" s="37">
        <v>62</v>
      </c>
      <c r="C5" s="79">
        <v>20</v>
      </c>
      <c r="D5" s="37">
        <v>25</v>
      </c>
      <c r="E5" s="50">
        <v>-1</v>
      </c>
      <c r="F5" s="50"/>
      <c r="G5" s="37"/>
      <c r="H5" s="83">
        <f>SUM(B5:G5)</f>
        <v>106</v>
      </c>
      <c r="I5" s="41">
        <v>1</v>
      </c>
    </row>
    <row r="6" spans="1:9" ht="15" customHeight="1" x14ac:dyDescent="0.2">
      <c r="A6" t="s">
        <v>40</v>
      </c>
      <c r="B6" s="77">
        <v>19</v>
      </c>
      <c r="C6" s="81">
        <v>9.6</v>
      </c>
      <c r="D6" s="37">
        <v>25</v>
      </c>
      <c r="E6" s="50">
        <v>29</v>
      </c>
      <c r="F6" s="50"/>
      <c r="G6" s="37"/>
      <c r="H6" s="83">
        <f>SUM(B6:F6)</f>
        <v>82.6</v>
      </c>
      <c r="I6" s="41">
        <v>2</v>
      </c>
    </row>
    <row r="7" spans="1:9" ht="15" customHeight="1" x14ac:dyDescent="0.2">
      <c r="A7" s="19" t="s">
        <v>47</v>
      </c>
      <c r="B7" s="37">
        <v>11</v>
      </c>
      <c r="C7" s="79">
        <v>0</v>
      </c>
      <c r="D7" s="37">
        <v>27</v>
      </c>
      <c r="E7" s="50">
        <v>35</v>
      </c>
      <c r="F7" s="50"/>
      <c r="G7" s="37"/>
      <c r="H7" s="83">
        <f>SUM(B7:G7)</f>
        <v>73</v>
      </c>
      <c r="I7" s="41">
        <v>3</v>
      </c>
    </row>
    <row r="8" spans="1:9" ht="15" customHeight="1" x14ac:dyDescent="0.2">
      <c r="A8" s="5" t="s">
        <v>0</v>
      </c>
      <c r="B8" s="37">
        <v>23</v>
      </c>
      <c r="C8" s="79">
        <v>47.7</v>
      </c>
      <c r="D8" s="37">
        <v>-36</v>
      </c>
      <c r="E8" s="50">
        <v>15</v>
      </c>
      <c r="F8" s="50"/>
      <c r="G8" s="37"/>
      <c r="H8" s="83">
        <f>SUM(B8:F8)</f>
        <v>49.7</v>
      </c>
      <c r="I8" s="41">
        <v>4</v>
      </c>
    </row>
    <row r="9" spans="1:9" ht="15" customHeight="1" x14ac:dyDescent="0.2">
      <c r="A9" s="19" t="s">
        <v>49</v>
      </c>
      <c r="B9" s="64">
        <v>-22</v>
      </c>
      <c r="C9" s="81">
        <v>13.9</v>
      </c>
      <c r="D9" s="37">
        <v>-12</v>
      </c>
      <c r="E9" s="50">
        <v>49</v>
      </c>
      <c r="F9" s="50"/>
      <c r="G9" s="37"/>
      <c r="H9" s="83">
        <f>SUM(B9:F9)</f>
        <v>28.9</v>
      </c>
      <c r="I9" s="41">
        <v>5</v>
      </c>
    </row>
    <row r="10" spans="1:9" ht="15" customHeight="1" x14ac:dyDescent="0.2">
      <c r="A10" s="19" t="s">
        <v>21</v>
      </c>
      <c r="B10" s="48">
        <v>48</v>
      </c>
      <c r="C10" s="79">
        <v>-1.1000000000000001</v>
      </c>
      <c r="D10" s="37">
        <v>7</v>
      </c>
      <c r="E10" s="50">
        <v>-26</v>
      </c>
      <c r="F10" s="50"/>
      <c r="G10" s="37"/>
      <c r="H10" s="83">
        <f>SUM(B10:G10)</f>
        <v>27.9</v>
      </c>
      <c r="I10" s="41">
        <v>6</v>
      </c>
    </row>
    <row r="11" spans="1:9" ht="15" customHeight="1" x14ac:dyDescent="0.2">
      <c r="A11" s="5" t="s">
        <v>11</v>
      </c>
      <c r="B11" s="64">
        <v>8</v>
      </c>
      <c r="C11" s="79">
        <v>30.9</v>
      </c>
      <c r="D11" s="37">
        <v>-38</v>
      </c>
      <c r="E11" s="50">
        <v>24</v>
      </c>
      <c r="F11" s="50"/>
      <c r="G11" s="37"/>
      <c r="H11" s="83">
        <f>SUM(B11:G11)</f>
        <v>24.9</v>
      </c>
      <c r="I11" s="41">
        <v>7</v>
      </c>
    </row>
    <row r="12" spans="1:9" ht="15" customHeight="1" x14ac:dyDescent="0.2">
      <c r="A12" s="19" t="s">
        <v>10</v>
      </c>
      <c r="B12" s="37">
        <v>49</v>
      </c>
      <c r="C12" s="80">
        <v>19</v>
      </c>
      <c r="D12" s="37">
        <v>-6</v>
      </c>
      <c r="E12" s="50">
        <v>-41</v>
      </c>
      <c r="F12" s="50"/>
      <c r="G12" s="37"/>
      <c r="H12" s="83">
        <f>SUM(B12:G12)</f>
        <v>21</v>
      </c>
      <c r="I12" s="41">
        <v>8</v>
      </c>
    </row>
    <row r="13" spans="1:9" ht="15" customHeight="1" x14ac:dyDescent="0.2">
      <c r="A13" s="19" t="s">
        <v>45</v>
      </c>
      <c r="B13" s="37">
        <v>-42</v>
      </c>
      <c r="C13" s="79">
        <v>-18</v>
      </c>
      <c r="D13" s="37">
        <v>3</v>
      </c>
      <c r="E13" s="50">
        <v>38</v>
      </c>
      <c r="F13" s="50"/>
      <c r="G13" s="37"/>
      <c r="H13" s="83">
        <f>SUM(B13:G13)</f>
        <v>-19</v>
      </c>
      <c r="I13" s="41">
        <v>9</v>
      </c>
    </row>
    <row r="14" spans="1:9" ht="15" customHeight="1" x14ac:dyDescent="0.2">
      <c r="A14" s="19" t="s">
        <v>50</v>
      </c>
      <c r="B14" s="48">
        <v>5</v>
      </c>
      <c r="C14" s="79">
        <v>5.3</v>
      </c>
      <c r="D14" s="37">
        <v>0</v>
      </c>
      <c r="E14" s="50">
        <v>-35</v>
      </c>
      <c r="F14" s="50"/>
      <c r="H14" s="83">
        <f>SUM(B14:F14)</f>
        <v>-24.7</v>
      </c>
      <c r="I14" s="41">
        <v>10</v>
      </c>
    </row>
    <row r="15" spans="1:9" ht="15" customHeight="1" x14ac:dyDescent="0.2">
      <c r="A15" t="s">
        <v>38</v>
      </c>
      <c r="B15" s="37">
        <v>-14</v>
      </c>
      <c r="C15" s="79">
        <v>-20.399999999999999</v>
      </c>
      <c r="D15" s="37">
        <v>10</v>
      </c>
      <c r="E15" s="50">
        <v>-7</v>
      </c>
      <c r="F15" s="50"/>
      <c r="G15" s="37"/>
      <c r="H15" s="83">
        <f>SUM(B15:G15)</f>
        <v>-31.4</v>
      </c>
      <c r="I15" s="41">
        <v>11</v>
      </c>
    </row>
    <row r="16" spans="1:9" ht="15" customHeight="1" x14ac:dyDescent="0.2">
      <c r="A16" s="19" t="s">
        <v>46</v>
      </c>
      <c r="B16" s="37">
        <v>-45</v>
      </c>
      <c r="C16" s="79">
        <v>16.7</v>
      </c>
      <c r="D16" s="37">
        <v>5</v>
      </c>
      <c r="E16" s="50">
        <v>-17</v>
      </c>
      <c r="F16" s="50"/>
      <c r="H16" s="83">
        <f>SUM(B16:F16)</f>
        <v>-40.299999999999997</v>
      </c>
      <c r="I16" s="60">
        <v>12</v>
      </c>
    </row>
    <row r="17" spans="1:9" ht="15" customHeight="1" x14ac:dyDescent="0.2">
      <c r="A17" s="19" t="s">
        <v>48</v>
      </c>
      <c r="B17" s="37">
        <v>-2</v>
      </c>
      <c r="C17" s="79">
        <v>0.4</v>
      </c>
      <c r="D17" s="37">
        <v>-24</v>
      </c>
      <c r="E17" s="50">
        <v>-31</v>
      </c>
      <c r="F17" s="50"/>
      <c r="H17" s="83">
        <f>SUM(B17:F17)</f>
        <v>-56.6</v>
      </c>
      <c r="I17" s="60">
        <v>13</v>
      </c>
    </row>
    <row r="18" spans="1:9" ht="15" customHeight="1" x14ac:dyDescent="0.2">
      <c r="A18" s="19" t="s">
        <v>44</v>
      </c>
      <c r="B18" s="37">
        <v>-8</v>
      </c>
      <c r="C18" s="79">
        <f>-49</f>
        <v>-49</v>
      </c>
      <c r="D18" s="37">
        <v>14</v>
      </c>
      <c r="E18" s="50">
        <v>-30</v>
      </c>
      <c r="F18" s="50"/>
      <c r="G18" s="37"/>
      <c r="H18" s="83">
        <f>SUM(B18:F18)</f>
        <v>-73</v>
      </c>
      <c r="I18" s="41">
        <v>14</v>
      </c>
    </row>
    <row r="19" spans="1:9" ht="15" customHeight="1" x14ac:dyDescent="0.2">
      <c r="A19" s="5" t="s">
        <v>12</v>
      </c>
      <c r="B19" s="64">
        <v>-38</v>
      </c>
      <c r="C19" s="79">
        <v>-55.4</v>
      </c>
      <c r="D19" s="37">
        <v>6</v>
      </c>
      <c r="E19" s="50">
        <v>9</v>
      </c>
      <c r="F19" s="50"/>
      <c r="G19" s="37"/>
      <c r="H19" s="83">
        <f>SUM(B19:F19)</f>
        <v>-78.400000000000006</v>
      </c>
      <c r="I19" s="41">
        <v>15</v>
      </c>
    </row>
    <row r="20" spans="1:9" ht="15" customHeight="1" x14ac:dyDescent="0.2">
      <c r="A20" s="19" t="s">
        <v>39</v>
      </c>
      <c r="B20" s="64">
        <v>-54</v>
      </c>
      <c r="C20" s="81">
        <v>-19.399999999999999</v>
      </c>
      <c r="D20" s="37">
        <v>-6</v>
      </c>
      <c r="E20" s="50">
        <v>-11</v>
      </c>
      <c r="F20" s="50"/>
      <c r="G20" s="37"/>
      <c r="H20" s="83">
        <f>SUM(B20:G20)</f>
        <v>-90.4</v>
      </c>
      <c r="I20" s="41">
        <v>16</v>
      </c>
    </row>
    <row r="21" spans="1:9" x14ac:dyDescent="0.2">
      <c r="B21" s="82">
        <f>SUM(B5:B20)</f>
        <v>0</v>
      </c>
      <c r="C21" s="82">
        <f>SUM(C5:C20)</f>
        <v>0.20000000000004547</v>
      </c>
      <c r="D21" s="82">
        <f>SUM(D5:D20)</f>
        <v>0</v>
      </c>
      <c r="E21" s="82">
        <f>SUM(E5:E20)</f>
        <v>0</v>
      </c>
      <c r="F21" s="82">
        <f>SUM(F5:F20)</f>
        <v>0</v>
      </c>
      <c r="H21" s="42">
        <f>SUM(H5:H20)</f>
        <v>0.19999999999996021</v>
      </c>
    </row>
    <row r="22" spans="1:9" x14ac:dyDescent="0.2">
      <c r="B22" s="5"/>
      <c r="C22" s="5"/>
      <c r="D22" s="5"/>
    </row>
    <row r="23" spans="1:9" x14ac:dyDescent="0.2">
      <c r="B23" s="5"/>
      <c r="C23" s="5"/>
      <c r="D23" s="5"/>
    </row>
    <row r="24" spans="1:9" x14ac:dyDescent="0.2">
      <c r="B24" s="5"/>
      <c r="C24" s="5"/>
      <c r="D24" s="5"/>
    </row>
    <row r="25" spans="1:9" x14ac:dyDescent="0.2">
      <c r="B25" s="5"/>
      <c r="C25" s="5"/>
      <c r="D25" s="5"/>
    </row>
    <row r="26" spans="1:9" x14ac:dyDescent="0.2">
      <c r="B26" s="5"/>
      <c r="C26" s="5"/>
      <c r="D26" s="5"/>
    </row>
    <row r="27" spans="1:9" x14ac:dyDescent="0.2">
      <c r="B27" s="5"/>
      <c r="C27" s="5"/>
      <c r="D27" s="5"/>
    </row>
  </sheetData>
  <sortState ref="A5:H20">
    <sortCondition descending="1" ref="H5:H20"/>
  </sortState>
  <mergeCells count="1">
    <mergeCell ref="A1:I1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R16" sqref="R16"/>
    </sheetView>
  </sheetViews>
  <sheetFormatPr defaultRowHeight="12.75" x14ac:dyDescent="0.2"/>
  <cols>
    <col min="5" max="5" width="16.85546875" customWidth="1"/>
    <col min="6" max="6" width="10.42578125" customWidth="1"/>
    <col min="8" max="8" width="10.140625" bestFit="1" customWidth="1"/>
    <col min="13" max="13" width="9.140625" style="1"/>
  </cols>
  <sheetData>
    <row r="1" spans="1:18" s="1" customFormat="1" ht="18" x14ac:dyDescent="0.25">
      <c r="A1" s="85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8" ht="6" customHeight="1" x14ac:dyDescent="0.2">
      <c r="G2" s="14"/>
      <c r="I2" s="5"/>
      <c r="K2" s="13"/>
      <c r="O2" s="3"/>
    </row>
    <row r="3" spans="1:18" x14ac:dyDescent="0.2">
      <c r="F3" s="3" t="s">
        <v>3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22</v>
      </c>
      <c r="M3" s="2" t="s">
        <v>1</v>
      </c>
      <c r="O3" s="3" t="s">
        <v>2</v>
      </c>
    </row>
    <row r="4" spans="1:18" ht="6.75" customHeight="1" x14ac:dyDescent="0.2">
      <c r="G4" s="5"/>
      <c r="I4" s="5"/>
      <c r="K4" s="13"/>
      <c r="O4" s="13"/>
    </row>
    <row r="5" spans="1:18" ht="20.100000000000001" customHeight="1" x14ac:dyDescent="0.25">
      <c r="A5" s="19" t="s">
        <v>35</v>
      </c>
      <c r="F5" s="40">
        <f>Intro!X15*4</f>
        <v>8</v>
      </c>
      <c r="G5" s="36">
        <f>'RR1'!U18*7</f>
        <v>35</v>
      </c>
      <c r="H5" s="36">
        <f>'Imp Par'!I10*5</f>
        <v>25</v>
      </c>
      <c r="I5" s="36">
        <f>'RR2'!U18*7</f>
        <v>28</v>
      </c>
      <c r="J5" s="36">
        <f>4*Slutspil!O18</f>
        <v>8</v>
      </c>
      <c r="K5" s="36">
        <f>Par!I5*5</f>
        <v>5</v>
      </c>
      <c r="L5" s="36"/>
      <c r="M5" s="40">
        <f>SUM(F5:L5)</f>
        <v>109</v>
      </c>
      <c r="N5" s="36"/>
      <c r="O5" s="17">
        <v>1</v>
      </c>
    </row>
    <row r="6" spans="1:18" ht="20.100000000000001" customHeight="1" x14ac:dyDescent="0.25">
      <c r="A6" s="19" t="s">
        <v>49</v>
      </c>
      <c r="F6" s="40">
        <f>Intro!X24*4</f>
        <v>36</v>
      </c>
      <c r="G6" s="36">
        <f>'RR1'!U20*7</f>
        <v>7</v>
      </c>
      <c r="H6" s="36">
        <f>'Imp Par'!I6*5</f>
        <v>5</v>
      </c>
      <c r="I6" s="36">
        <f>'RR2'!U20*7</f>
        <v>21</v>
      </c>
      <c r="J6" s="36">
        <f>4*Slutspil!O20</f>
        <v>24</v>
      </c>
      <c r="K6" s="35">
        <f>Par!I9*5</f>
        <v>25</v>
      </c>
      <c r="L6" s="36"/>
      <c r="M6" s="40">
        <f>SUM(F6:L6)</f>
        <v>118</v>
      </c>
      <c r="N6" s="36"/>
      <c r="O6" s="38" t="s">
        <v>23</v>
      </c>
    </row>
    <row r="7" spans="1:18" ht="20.100000000000001" customHeight="1" x14ac:dyDescent="0.25">
      <c r="A7" s="19" t="s">
        <v>47</v>
      </c>
      <c r="F7" s="40">
        <f>Intro!X21*4</f>
        <v>4</v>
      </c>
      <c r="G7" s="36">
        <f>'RR1'!U12*7</f>
        <v>28</v>
      </c>
      <c r="H7" s="36">
        <f>'Imp Par'!I9*5</f>
        <v>20</v>
      </c>
      <c r="I7" s="35">
        <f>'RR2'!U12*7</f>
        <v>56</v>
      </c>
      <c r="J7" s="36">
        <f>4*Slutspil!O12</f>
        <v>12</v>
      </c>
      <c r="K7" s="36">
        <f>Par!I7*5</f>
        <v>15</v>
      </c>
      <c r="L7" s="36"/>
      <c r="M7" s="40">
        <f>SUM(F7:L7)</f>
        <v>135</v>
      </c>
      <c r="N7" s="36"/>
      <c r="O7" s="17">
        <v>3</v>
      </c>
      <c r="P7" s="5"/>
    </row>
    <row r="8" spans="1:18" ht="20.100000000000001" customHeight="1" x14ac:dyDescent="0.25">
      <c r="A8" s="5" t="s">
        <v>0</v>
      </c>
      <c r="F8" s="40">
        <f>Intro!X8*4</f>
        <v>24</v>
      </c>
      <c r="G8" s="36">
        <f>'RR1'!U9*7</f>
        <v>14</v>
      </c>
      <c r="H8" s="36">
        <f>'Imp Par'!I7*5</f>
        <v>10</v>
      </c>
      <c r="I8" s="36">
        <f>'RR2'!U9*7</f>
        <v>42</v>
      </c>
      <c r="J8" s="36">
        <f>4*Slutspil!O9</f>
        <v>52</v>
      </c>
      <c r="K8" s="36">
        <f>Par!I8*5</f>
        <v>20</v>
      </c>
      <c r="L8" s="36"/>
      <c r="M8" s="40">
        <f>SUM(F8:L8)</f>
        <v>162</v>
      </c>
      <c r="N8" s="36"/>
      <c r="O8" s="38" t="s">
        <v>24</v>
      </c>
    </row>
    <row r="9" spans="1:18" ht="20.100000000000001" customHeight="1" x14ac:dyDescent="0.25">
      <c r="A9" s="19" t="s">
        <v>10</v>
      </c>
      <c r="F9" s="40">
        <f>Intro!X26*4</f>
        <v>28</v>
      </c>
      <c r="G9" s="36">
        <f>'RR1'!U17*7</f>
        <v>42</v>
      </c>
      <c r="H9" s="36">
        <f>'Imp Par'!I12*5</f>
        <v>35</v>
      </c>
      <c r="I9" s="36">
        <f>'RR2'!U17*7</f>
        <v>14</v>
      </c>
      <c r="J9" s="36">
        <f>4*Slutspil!O17</f>
        <v>28</v>
      </c>
      <c r="K9" s="36">
        <f>Par!I12*5</f>
        <v>40</v>
      </c>
      <c r="L9" s="36"/>
      <c r="M9" s="40">
        <f>SUM(F9:L9)</f>
        <v>187</v>
      </c>
      <c r="N9" s="36"/>
      <c r="O9" s="17">
        <v>5</v>
      </c>
      <c r="P9" s="5"/>
    </row>
    <row r="10" spans="1:18" ht="20.100000000000001" customHeight="1" x14ac:dyDescent="0.25">
      <c r="A10" s="5" t="s">
        <v>11</v>
      </c>
      <c r="F10" s="40">
        <f>Intro!X11*4</f>
        <v>48</v>
      </c>
      <c r="G10" s="36">
        <f>'RR1'!U14*7</f>
        <v>49</v>
      </c>
      <c r="H10" s="36">
        <f>'Imp Par'!I11*5</f>
        <v>30</v>
      </c>
      <c r="I10" s="36">
        <f>'RR2'!U14*7</f>
        <v>35</v>
      </c>
      <c r="J10" s="36">
        <f>4*Slutspil!O14</f>
        <v>4</v>
      </c>
      <c r="K10" s="36">
        <f>Par!I11*5</f>
        <v>35</v>
      </c>
      <c r="L10" s="36"/>
      <c r="M10" s="40">
        <f>SUM(F10:L10)</f>
        <v>201</v>
      </c>
      <c r="N10" s="36"/>
      <c r="O10" s="17">
        <v>6</v>
      </c>
    </row>
    <row r="11" spans="1:18" ht="20.100000000000001" customHeight="1" x14ac:dyDescent="0.25">
      <c r="A11" s="19" t="s">
        <v>45</v>
      </c>
      <c r="F11" s="40">
        <f>Intro!X17*4</f>
        <v>40</v>
      </c>
      <c r="G11" s="36">
        <f>'RR1'!U26*7</f>
        <v>63</v>
      </c>
      <c r="H11" s="36">
        <f>'Imp Par'!I13*5</f>
        <v>40</v>
      </c>
      <c r="I11" s="36">
        <f>'RR2'!U26*7</f>
        <v>7</v>
      </c>
      <c r="J11" s="36">
        <f>4*Slutspil!O26</f>
        <v>32</v>
      </c>
      <c r="K11" s="36">
        <f>Par!I13*5</f>
        <v>45</v>
      </c>
      <c r="L11" s="36"/>
      <c r="M11" s="40">
        <f>SUM(F11:L11)</f>
        <v>227</v>
      </c>
      <c r="N11" s="36"/>
      <c r="O11" s="38" t="s">
        <v>25</v>
      </c>
    </row>
    <row r="12" spans="1:18" ht="20.100000000000001" customHeight="1" x14ac:dyDescent="0.25">
      <c r="A12" s="19" t="s">
        <v>39</v>
      </c>
      <c r="F12" s="40">
        <f>Intro!X14*4</f>
        <v>12</v>
      </c>
      <c r="G12" s="36">
        <f>'RR1'!U8*7</f>
        <v>21</v>
      </c>
      <c r="H12" s="36">
        <f>'Imp Par'!I8*5</f>
        <v>15</v>
      </c>
      <c r="I12" s="36">
        <f>'RR2'!U8*7</f>
        <v>63</v>
      </c>
      <c r="J12" s="36">
        <f>4*Slutspil!O8</f>
        <v>40</v>
      </c>
      <c r="K12" s="36">
        <f>Par!I20*5</f>
        <v>80</v>
      </c>
      <c r="L12" s="36"/>
      <c r="M12" s="40">
        <f>SUM(F12:L12)</f>
        <v>231</v>
      </c>
      <c r="N12" s="36"/>
      <c r="O12" s="17">
        <v>8</v>
      </c>
    </row>
    <row r="13" spans="1:18" ht="20.100000000000001" customHeight="1" x14ac:dyDescent="0.25">
      <c r="A13" t="s">
        <v>40</v>
      </c>
      <c r="B13" s="13"/>
      <c r="C13" s="13"/>
      <c r="D13" s="13"/>
      <c r="E13" s="13"/>
      <c r="F13" s="40">
        <f>Intro!X12*4</f>
        <v>52</v>
      </c>
      <c r="G13" s="36">
        <f>'RR1'!U15*7</f>
        <v>91</v>
      </c>
      <c r="H13" s="36">
        <f>'Imp Par'!I16*5</f>
        <v>55</v>
      </c>
      <c r="I13" s="36">
        <f>'RR2'!U15*7</f>
        <v>77</v>
      </c>
      <c r="J13" s="36">
        <f>4*Slutspil!O15</f>
        <v>20</v>
      </c>
      <c r="K13" s="36">
        <f>Par!I6*5</f>
        <v>10</v>
      </c>
      <c r="L13" s="36"/>
      <c r="M13" s="40">
        <f>SUM(F13:L13)</f>
        <v>305</v>
      </c>
      <c r="N13" s="36"/>
      <c r="O13" s="38" t="s">
        <v>26</v>
      </c>
      <c r="P13" s="5"/>
    </row>
    <row r="14" spans="1:18" ht="20.100000000000001" customHeight="1" x14ac:dyDescent="0.25">
      <c r="A14" s="5" t="s">
        <v>12</v>
      </c>
      <c r="B14" s="13"/>
      <c r="C14" s="13"/>
      <c r="D14" s="13"/>
      <c r="E14" s="13"/>
      <c r="F14" s="40">
        <f>Intro!X9*4</f>
        <v>32</v>
      </c>
      <c r="G14" s="36">
        <f>'RR1'!U27*7</f>
        <v>56</v>
      </c>
      <c r="H14" s="36">
        <f>'Imp Par'!I18*5</f>
        <v>65</v>
      </c>
      <c r="I14" s="36">
        <f>'RR2'!U27*7</f>
        <v>49</v>
      </c>
      <c r="J14" s="36">
        <f>4*Slutspil!O27</f>
        <v>60</v>
      </c>
      <c r="K14" s="36">
        <f>Par!I19*5</f>
        <v>75</v>
      </c>
      <c r="L14" s="36"/>
      <c r="M14" s="40">
        <f>SUM(F14:L14)</f>
        <v>337</v>
      </c>
      <c r="N14" s="36"/>
      <c r="O14" s="17">
        <v>10</v>
      </c>
      <c r="R14" t="s">
        <v>41</v>
      </c>
    </row>
    <row r="15" spans="1:18" ht="20.100000000000001" customHeight="1" x14ac:dyDescent="0.25">
      <c r="A15" s="19" t="s">
        <v>44</v>
      </c>
      <c r="B15" s="13"/>
      <c r="C15" s="13"/>
      <c r="D15" s="13"/>
      <c r="E15" s="13"/>
      <c r="F15" s="40">
        <f>Intro!X5*4</f>
        <v>20</v>
      </c>
      <c r="G15" s="36">
        <f>'RR1'!U11*7</f>
        <v>77</v>
      </c>
      <c r="H15" s="36">
        <f>'Imp Par'!I14*5</f>
        <v>45</v>
      </c>
      <c r="I15" s="36">
        <f>'RR2'!U11*7</f>
        <v>70</v>
      </c>
      <c r="J15" s="36">
        <f>4*Slutspil!O11</f>
        <v>56</v>
      </c>
      <c r="K15" s="36">
        <f>Par!I18*5</f>
        <v>70</v>
      </c>
      <c r="L15" s="36"/>
      <c r="M15" s="40">
        <f>SUM(F15:L15)</f>
        <v>338</v>
      </c>
      <c r="N15" s="36"/>
      <c r="O15" s="17">
        <v>11</v>
      </c>
    </row>
    <row r="16" spans="1:18" ht="20.100000000000001" customHeight="1" x14ac:dyDescent="0.25">
      <c r="A16" s="19" t="s">
        <v>21</v>
      </c>
      <c r="B16" s="13"/>
      <c r="C16" s="13"/>
      <c r="D16" s="13"/>
      <c r="E16" s="13"/>
      <c r="F16" s="40">
        <f>Intro!X6*4</f>
        <v>44</v>
      </c>
      <c r="G16" s="36">
        <f>'RR1'!U24*7</f>
        <v>70</v>
      </c>
      <c r="H16" s="36">
        <f>'Imp Par'!I17*5</f>
        <v>60</v>
      </c>
      <c r="I16" s="36">
        <f>'RR2'!U24*7</f>
        <v>105</v>
      </c>
      <c r="J16" s="36">
        <f>4*Slutspil!O24</f>
        <v>36</v>
      </c>
      <c r="K16" s="36">
        <f>Par!I10*5</f>
        <v>30</v>
      </c>
      <c r="L16" s="36"/>
      <c r="M16" s="40">
        <f>SUM(F16:L16)</f>
        <v>345</v>
      </c>
      <c r="N16" s="36"/>
      <c r="O16" s="17">
        <v>12</v>
      </c>
    </row>
    <row r="17" spans="1:16" ht="20.100000000000001" customHeight="1" x14ac:dyDescent="0.25">
      <c r="A17" s="19" t="s">
        <v>48</v>
      </c>
      <c r="F17" s="40">
        <f>Intro!X23*4</f>
        <v>56</v>
      </c>
      <c r="G17" s="36">
        <f>'RR1'!U21*7</f>
        <v>98</v>
      </c>
      <c r="H17" s="36">
        <f>'Imp Par'!I19*5</f>
        <v>70</v>
      </c>
      <c r="I17" s="36">
        <f>'RR2'!U21*7</f>
        <v>84</v>
      </c>
      <c r="J17" s="35">
        <f>4*Slutspil!O21</f>
        <v>16</v>
      </c>
      <c r="K17" s="36">
        <f>Par!I17*5</f>
        <v>65</v>
      </c>
      <c r="L17" s="36"/>
      <c r="M17" s="40">
        <f>SUM(F17:L17)</f>
        <v>389</v>
      </c>
      <c r="N17" s="43"/>
      <c r="O17" s="44">
        <v>13</v>
      </c>
    </row>
    <row r="18" spans="1:16" ht="20.100000000000001" customHeight="1" x14ac:dyDescent="0.25">
      <c r="A18" s="19" t="s">
        <v>46</v>
      </c>
      <c r="F18" s="40">
        <f>Intro!X20*4</f>
        <v>16</v>
      </c>
      <c r="G18" s="36">
        <f>'RR1'!U23*7</f>
        <v>105</v>
      </c>
      <c r="H18" s="36">
        <f>'Imp Par'!I15*5</f>
        <v>50</v>
      </c>
      <c r="I18" s="36">
        <f>'RR2'!U23*7</f>
        <v>98</v>
      </c>
      <c r="J18" s="36">
        <f>4*Slutspil!O23</f>
        <v>64</v>
      </c>
      <c r="K18" s="36">
        <f>Par!I16*5</f>
        <v>60</v>
      </c>
      <c r="L18" s="36"/>
      <c r="M18" s="40">
        <f>SUM(F18:L18)</f>
        <v>393</v>
      </c>
      <c r="N18" s="43"/>
      <c r="O18" s="44">
        <v>14</v>
      </c>
    </row>
    <row r="19" spans="1:16" ht="20.100000000000001" customHeight="1" x14ac:dyDescent="0.25">
      <c r="A19" s="19" t="s">
        <v>50</v>
      </c>
      <c r="F19" s="40">
        <f>Intro!X27*4</f>
        <v>64</v>
      </c>
      <c r="G19" s="35">
        <f>'RR1'!U5*7</f>
        <v>84</v>
      </c>
      <c r="H19" s="36">
        <f>'Imp Par'!I21*5</f>
        <v>80</v>
      </c>
      <c r="I19" s="35">
        <f>'RR2'!U5*7</f>
        <v>91</v>
      </c>
      <c r="J19" s="35">
        <f>4*Slutspil!O5</f>
        <v>48</v>
      </c>
      <c r="K19" s="35">
        <f>Par!I14*5</f>
        <v>50</v>
      </c>
      <c r="L19" s="36"/>
      <c r="M19" s="40">
        <f>SUM(F19:L19)</f>
        <v>417</v>
      </c>
      <c r="N19" s="43"/>
      <c r="O19" s="45">
        <v>15</v>
      </c>
      <c r="P19" s="5"/>
    </row>
    <row r="20" spans="1:16" ht="20.100000000000001" customHeight="1" x14ac:dyDescent="0.25">
      <c r="A20" t="s">
        <v>38</v>
      </c>
      <c r="F20" s="40">
        <f>Intro!X18*4</f>
        <v>60</v>
      </c>
      <c r="G20" s="36">
        <f>'RR1'!U6*7</f>
        <v>112</v>
      </c>
      <c r="H20" s="36">
        <f>'Imp Par'!I20*5</f>
        <v>75</v>
      </c>
      <c r="I20" s="36">
        <f>'RR2'!U6*7</f>
        <v>112</v>
      </c>
      <c r="J20" s="36">
        <f>4*Slutspil!O6</f>
        <v>44</v>
      </c>
      <c r="K20" s="36">
        <f>Par!I15*5</f>
        <v>55</v>
      </c>
      <c r="L20" s="36"/>
      <c r="M20" s="40">
        <f>SUM(F20:L20)</f>
        <v>458</v>
      </c>
      <c r="N20" s="43"/>
      <c r="O20" s="44">
        <v>16</v>
      </c>
    </row>
    <row r="21" spans="1:16" ht="20.100000000000001" customHeight="1" x14ac:dyDescent="0.2">
      <c r="A21" s="36"/>
      <c r="F21" s="36"/>
      <c r="G21" s="36"/>
      <c r="H21" s="36"/>
      <c r="I21" s="36"/>
      <c r="J21" s="36"/>
      <c r="K21" s="36"/>
      <c r="L21" s="36"/>
      <c r="M21" s="34"/>
      <c r="N21" s="36"/>
      <c r="O21" s="18"/>
      <c r="P21" s="5"/>
    </row>
    <row r="22" spans="1:16" ht="8.1" customHeight="1" x14ac:dyDescent="0.2">
      <c r="F22" s="36"/>
      <c r="G22" s="36"/>
      <c r="H22" s="36"/>
      <c r="I22" s="36"/>
      <c r="J22" s="36"/>
      <c r="K22" s="36"/>
      <c r="L22" s="36"/>
      <c r="M22" s="34"/>
      <c r="N22" s="36"/>
      <c r="O22" s="18"/>
    </row>
    <row r="23" spans="1:16" ht="15" x14ac:dyDescent="0.2">
      <c r="F23" s="36"/>
      <c r="G23" s="36"/>
      <c r="H23" s="36"/>
      <c r="I23" s="36"/>
      <c r="J23" s="36"/>
      <c r="K23" s="36"/>
      <c r="L23" s="36"/>
      <c r="M23" s="34"/>
      <c r="N23" s="36"/>
      <c r="O23" s="18"/>
    </row>
    <row r="24" spans="1:16" ht="8.1" customHeight="1" x14ac:dyDescent="0.2">
      <c r="F24" s="36"/>
      <c r="G24" s="36"/>
      <c r="H24" s="36"/>
      <c r="I24" s="36"/>
      <c r="J24" s="36"/>
      <c r="K24" s="36"/>
      <c r="L24" s="36"/>
      <c r="M24" s="34"/>
      <c r="N24" s="36"/>
      <c r="O24" s="18"/>
    </row>
    <row r="25" spans="1:16" ht="15" x14ac:dyDescent="0.2">
      <c r="F25" s="36"/>
      <c r="G25" s="36"/>
      <c r="H25" s="36"/>
      <c r="I25" s="36"/>
      <c r="J25" s="36"/>
      <c r="K25" s="36"/>
      <c r="L25" s="36"/>
      <c r="M25" s="34"/>
      <c r="N25" s="36"/>
      <c r="O25" s="18"/>
      <c r="P25" s="5"/>
    </row>
    <row r="26" spans="1:16" ht="8.1" customHeight="1" x14ac:dyDescent="0.2">
      <c r="F26" s="36"/>
      <c r="G26" s="36"/>
      <c r="H26" s="36"/>
      <c r="I26" s="36"/>
      <c r="J26" s="36"/>
      <c r="K26" s="36"/>
      <c r="L26" s="36"/>
      <c r="M26" s="34"/>
      <c r="N26" s="36"/>
      <c r="O26" s="18"/>
    </row>
    <row r="27" spans="1:16" ht="15" x14ac:dyDescent="0.2">
      <c r="F27" s="36"/>
      <c r="G27" s="36"/>
      <c r="H27" s="36"/>
      <c r="I27" s="36"/>
      <c r="J27" s="36"/>
      <c r="K27" s="36"/>
      <c r="L27" s="36"/>
      <c r="M27" s="34"/>
      <c r="N27" s="36"/>
      <c r="O27" s="18"/>
    </row>
    <row r="28" spans="1:16" ht="8.1" customHeight="1" x14ac:dyDescent="0.2">
      <c r="F28" s="36"/>
      <c r="G28" s="36"/>
      <c r="H28" s="36"/>
      <c r="I28" s="36"/>
      <c r="J28" s="36"/>
      <c r="K28" s="36"/>
      <c r="L28" s="36"/>
      <c r="M28" s="34"/>
      <c r="N28" s="36"/>
      <c r="O28" s="18"/>
    </row>
    <row r="29" spans="1:16" ht="15" x14ac:dyDescent="0.2">
      <c r="F29" s="36"/>
      <c r="G29" s="36"/>
      <c r="H29" s="36"/>
      <c r="I29" s="36"/>
      <c r="J29" s="36"/>
      <c r="K29" s="36"/>
      <c r="L29" s="36"/>
      <c r="M29" s="34"/>
      <c r="N29" s="36"/>
      <c r="O29" s="18"/>
    </row>
    <row r="30" spans="1:16" ht="4.5" customHeight="1" x14ac:dyDescent="0.2">
      <c r="F30" s="36"/>
      <c r="G30" s="36"/>
      <c r="H30" s="36"/>
      <c r="I30" s="36"/>
      <c r="J30" s="36"/>
      <c r="K30" s="36"/>
      <c r="L30" s="36"/>
      <c r="M30" s="34"/>
      <c r="N30" s="36"/>
      <c r="O30" s="18"/>
    </row>
    <row r="31" spans="1:16" ht="15" x14ac:dyDescent="0.2">
      <c r="F31" s="36"/>
      <c r="G31" s="36"/>
      <c r="H31" s="36"/>
      <c r="I31" s="36"/>
      <c r="J31" s="36"/>
      <c r="K31" s="36"/>
      <c r="L31" s="36"/>
      <c r="M31" s="34"/>
      <c r="N31" s="36"/>
      <c r="O31" s="18"/>
      <c r="P31" s="5"/>
    </row>
    <row r="32" spans="1:16" ht="4.5" customHeight="1" x14ac:dyDescent="0.2">
      <c r="F32" s="36"/>
      <c r="G32" s="36"/>
      <c r="H32" s="36"/>
      <c r="I32" s="36"/>
      <c r="J32" s="36"/>
      <c r="K32" s="36"/>
      <c r="L32" s="36"/>
      <c r="M32" s="34"/>
      <c r="N32" s="36"/>
      <c r="O32" s="18"/>
    </row>
    <row r="33" spans="6:16" ht="15" x14ac:dyDescent="0.2">
      <c r="F33" s="36"/>
      <c r="G33" s="36"/>
      <c r="H33" s="36"/>
      <c r="I33" s="36"/>
      <c r="J33" s="36"/>
      <c r="K33" s="36"/>
      <c r="L33" s="36"/>
      <c r="M33" s="34"/>
      <c r="N33" s="36"/>
      <c r="O33" s="18"/>
      <c r="P33" s="5"/>
    </row>
    <row r="34" spans="6:16" ht="8.1" customHeight="1" x14ac:dyDescent="0.2">
      <c r="F34" s="36"/>
      <c r="G34" s="36"/>
      <c r="H34" s="36"/>
      <c r="I34" s="36"/>
      <c r="J34" s="36"/>
      <c r="K34" s="36"/>
      <c r="L34" s="36"/>
      <c r="M34" s="34"/>
      <c r="N34" s="36"/>
      <c r="O34" s="18"/>
    </row>
    <row r="35" spans="6:16" ht="15" x14ac:dyDescent="0.2">
      <c r="F35" s="36"/>
      <c r="G35" s="36"/>
      <c r="H35" s="36"/>
      <c r="I35" s="36"/>
      <c r="J35" s="36"/>
      <c r="K35" s="36"/>
      <c r="L35" s="36"/>
      <c r="M35" s="34"/>
      <c r="N35" s="36"/>
      <c r="O35" s="18"/>
      <c r="P35" s="5"/>
    </row>
  </sheetData>
  <sortState ref="A5:M20">
    <sortCondition ref="M5:M20"/>
  </sortState>
  <mergeCells count="1">
    <mergeCell ref="A1:P1"/>
  </mergeCells>
  <phoneticPr fontId="3" type="noConversion"/>
  <pageMargins left="0.11811023622047244" right="0.11811023622047244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workbookViewId="0">
      <selection activeCell="J27" sqref="J27"/>
    </sheetView>
  </sheetViews>
  <sheetFormatPr defaultRowHeight="15" x14ac:dyDescent="0.25"/>
  <cols>
    <col min="1" max="1" width="45.140625" style="51" customWidth="1"/>
    <col min="2" max="5" width="9.140625" style="52"/>
    <col min="6" max="16384" width="9.140625" style="51"/>
  </cols>
  <sheetData>
    <row r="1" spans="1:11" ht="18.75" x14ac:dyDescent="0.3">
      <c r="A1" s="56" t="s">
        <v>36</v>
      </c>
    </row>
    <row r="2" spans="1:11" x14ac:dyDescent="0.25">
      <c r="B2" s="74"/>
      <c r="C2" s="74"/>
      <c r="D2" s="74"/>
      <c r="E2" s="74"/>
      <c r="F2" s="54"/>
      <c r="G2" s="54"/>
    </row>
    <row r="3" spans="1:11" x14ac:dyDescent="0.25">
      <c r="B3" s="74" t="s">
        <v>27</v>
      </c>
      <c r="C3" s="74" t="s">
        <v>6</v>
      </c>
      <c r="D3" s="74" t="s">
        <v>28</v>
      </c>
      <c r="E3" s="74" t="s">
        <v>5</v>
      </c>
      <c r="F3" s="74" t="s">
        <v>29</v>
      </c>
      <c r="G3" s="74" t="s">
        <v>30</v>
      </c>
      <c r="I3" s="52" t="s">
        <v>31</v>
      </c>
      <c r="K3" s="52" t="s">
        <v>32</v>
      </c>
    </row>
    <row r="4" spans="1:11" x14ac:dyDescent="0.25">
      <c r="A4" s="51" t="s">
        <v>33</v>
      </c>
      <c r="B4" s="74">
        <v>4</v>
      </c>
      <c r="C4" s="74">
        <v>7</v>
      </c>
      <c r="D4" s="74">
        <v>5</v>
      </c>
      <c r="E4" s="74">
        <v>7</v>
      </c>
      <c r="F4" s="74">
        <v>4</v>
      </c>
      <c r="G4" s="74">
        <v>4</v>
      </c>
      <c r="K4" s="51">
        <f>SUM(B4:J4)</f>
        <v>31</v>
      </c>
    </row>
    <row r="5" spans="1:11" x14ac:dyDescent="0.25">
      <c r="B5" s="89" t="s">
        <v>34</v>
      </c>
      <c r="C5" s="89"/>
      <c r="D5" s="89"/>
      <c r="E5" s="89"/>
      <c r="F5" s="89"/>
      <c r="G5" s="89"/>
    </row>
    <row r="6" spans="1:11" x14ac:dyDescent="0.25">
      <c r="A6" s="19" t="s">
        <v>44</v>
      </c>
      <c r="B6" s="37">
        <v>4</v>
      </c>
      <c r="C6" s="39">
        <v>7</v>
      </c>
      <c r="D6" s="58">
        <v>5</v>
      </c>
      <c r="E6" s="58">
        <v>7</v>
      </c>
      <c r="F6" s="58">
        <v>4</v>
      </c>
      <c r="G6" s="58">
        <v>4</v>
      </c>
      <c r="I6" s="53">
        <f>SUM(B6:G6)/$K$4%</f>
        <v>100</v>
      </c>
      <c r="K6" s="51">
        <f>SUM(B6:G6)</f>
        <v>31</v>
      </c>
    </row>
    <row r="7" spans="1:11" x14ac:dyDescent="0.25">
      <c r="A7" s="19" t="s">
        <v>10</v>
      </c>
      <c r="B7" s="37">
        <v>4</v>
      </c>
      <c r="C7" s="37">
        <v>7</v>
      </c>
      <c r="D7" s="58">
        <v>5</v>
      </c>
      <c r="E7" s="58">
        <v>7</v>
      </c>
      <c r="F7" s="58">
        <v>2</v>
      </c>
      <c r="G7" s="58">
        <v>4</v>
      </c>
      <c r="H7" s="54"/>
      <c r="I7" s="55">
        <f>SUM(B7:G7)/$K$4%</f>
        <v>93.548387096774192</v>
      </c>
      <c r="J7" s="54"/>
      <c r="K7" s="54">
        <f>SUM(B7:G7)</f>
        <v>29</v>
      </c>
    </row>
    <row r="8" spans="1:11" x14ac:dyDescent="0.25">
      <c r="A8" s="19" t="s">
        <v>50</v>
      </c>
      <c r="B8" s="37">
        <v>4</v>
      </c>
      <c r="C8" s="37">
        <v>6</v>
      </c>
      <c r="D8" s="57">
        <v>5</v>
      </c>
      <c r="E8" s="57">
        <v>6</v>
      </c>
      <c r="F8" s="57">
        <v>3</v>
      </c>
      <c r="G8" s="57">
        <v>4</v>
      </c>
      <c r="I8" s="53">
        <f>SUM(B8:G8)/$K$4%</f>
        <v>90.322580645161295</v>
      </c>
      <c r="J8" s="54"/>
      <c r="K8" s="54">
        <f>SUM(B8:G8)</f>
        <v>28</v>
      </c>
    </row>
    <row r="9" spans="1:11" x14ac:dyDescent="0.25">
      <c r="A9" s="19" t="s">
        <v>45</v>
      </c>
      <c r="B9" s="37">
        <v>3</v>
      </c>
      <c r="C9" s="37">
        <v>7</v>
      </c>
      <c r="D9" s="58">
        <v>4</v>
      </c>
      <c r="E9" s="58">
        <v>6</v>
      </c>
      <c r="F9" s="58">
        <v>4</v>
      </c>
      <c r="G9" s="58">
        <v>4</v>
      </c>
      <c r="H9" s="54"/>
      <c r="I9" s="55">
        <f>SUM(B9:G9)/$K$4%</f>
        <v>90.322580645161295</v>
      </c>
      <c r="K9" s="51">
        <f>SUM(B9:G9)</f>
        <v>28</v>
      </c>
    </row>
    <row r="10" spans="1:11" x14ac:dyDescent="0.25">
      <c r="A10" s="19" t="s">
        <v>47</v>
      </c>
      <c r="B10" s="37">
        <v>3</v>
      </c>
      <c r="C10" s="37">
        <v>6</v>
      </c>
      <c r="D10" s="57">
        <v>5</v>
      </c>
      <c r="E10" s="57">
        <v>6</v>
      </c>
      <c r="F10" s="57">
        <v>4</v>
      </c>
      <c r="G10" s="57">
        <v>4</v>
      </c>
      <c r="I10" s="53">
        <f>SUM(B10:G10)/$K$4%</f>
        <v>90.322580645161295</v>
      </c>
      <c r="K10" s="51">
        <f>SUM(B10:G10)</f>
        <v>28</v>
      </c>
    </row>
    <row r="11" spans="1:11" x14ac:dyDescent="0.25">
      <c r="A11" s="19" t="s">
        <v>35</v>
      </c>
      <c r="B11" s="37">
        <v>4</v>
      </c>
      <c r="C11" s="37">
        <v>7</v>
      </c>
      <c r="D11" s="58">
        <v>3</v>
      </c>
      <c r="E11" s="58">
        <v>6</v>
      </c>
      <c r="F11" s="58">
        <v>3</v>
      </c>
      <c r="G11" s="58">
        <v>4</v>
      </c>
      <c r="H11" s="54"/>
      <c r="I11" s="55">
        <f>SUM(B11:G11)/$K$4%</f>
        <v>87.096774193548384</v>
      </c>
      <c r="K11" s="51">
        <f>SUM(B11:G11)</f>
        <v>27</v>
      </c>
    </row>
    <row r="12" spans="1:11" x14ac:dyDescent="0.25">
      <c r="A12" s="5" t="s">
        <v>0</v>
      </c>
      <c r="B12" s="19">
        <v>3</v>
      </c>
      <c r="C12" s="37">
        <v>7</v>
      </c>
      <c r="D12" s="57">
        <v>5</v>
      </c>
      <c r="E12" s="57">
        <v>6</v>
      </c>
      <c r="F12" s="57">
        <v>2</v>
      </c>
      <c r="G12" s="57">
        <v>4</v>
      </c>
      <c r="I12" s="53">
        <f>SUM(B12:G12)/$K$4%</f>
        <v>87.096774193548384</v>
      </c>
      <c r="J12" s="54"/>
      <c r="K12" s="54">
        <f>SUM(B12:G12)</f>
        <v>27</v>
      </c>
    </row>
    <row r="13" spans="1:11" x14ac:dyDescent="0.25">
      <c r="A13" s="19" t="s">
        <v>21</v>
      </c>
      <c r="B13" s="19">
        <v>4</v>
      </c>
      <c r="C13" s="19">
        <v>5</v>
      </c>
      <c r="D13" s="58">
        <v>4</v>
      </c>
      <c r="E13" s="58">
        <v>5</v>
      </c>
      <c r="F13" s="58">
        <v>4</v>
      </c>
      <c r="G13" s="58">
        <v>4</v>
      </c>
      <c r="H13" s="54"/>
      <c r="I13" s="55">
        <f>SUM(B13:G13)/$K$4%</f>
        <v>83.870967741935488</v>
      </c>
      <c r="K13" s="51">
        <f>SUM(B13:G13)</f>
        <v>26</v>
      </c>
    </row>
    <row r="14" spans="1:11" x14ac:dyDescent="0.25">
      <c r="A14" s="5" t="s">
        <v>11</v>
      </c>
      <c r="B14" s="37">
        <v>3</v>
      </c>
      <c r="C14" s="37">
        <v>6</v>
      </c>
      <c r="D14" s="58">
        <v>4</v>
      </c>
      <c r="E14" s="58">
        <v>5</v>
      </c>
      <c r="F14" s="58">
        <v>4</v>
      </c>
      <c r="G14" s="58">
        <v>4</v>
      </c>
      <c r="H14" s="54"/>
      <c r="I14" s="55">
        <f>SUM(B14:G14)/$K$4%</f>
        <v>83.870967741935488</v>
      </c>
      <c r="K14" s="51">
        <f>SUM(B14:G14)</f>
        <v>26</v>
      </c>
    </row>
    <row r="15" spans="1:11" x14ac:dyDescent="0.25">
      <c r="A15" s="19" t="s">
        <v>48</v>
      </c>
      <c r="B15" s="37">
        <v>4</v>
      </c>
      <c r="C15" s="37">
        <v>4</v>
      </c>
      <c r="D15" s="57">
        <v>5</v>
      </c>
      <c r="E15" s="57">
        <v>4</v>
      </c>
      <c r="F15" s="57">
        <v>2</v>
      </c>
      <c r="G15" s="57">
        <v>4</v>
      </c>
      <c r="I15" s="53">
        <f>SUM(B15:G15)/$K$4%</f>
        <v>74.193548387096769</v>
      </c>
      <c r="J15" s="54"/>
      <c r="K15" s="54">
        <f>SUM(B15:G15)</f>
        <v>23</v>
      </c>
    </row>
    <row r="16" spans="1:11" x14ac:dyDescent="0.25">
      <c r="A16" s="19" t="s">
        <v>46</v>
      </c>
      <c r="B16" s="37">
        <v>4</v>
      </c>
      <c r="C16" s="37">
        <v>6</v>
      </c>
      <c r="D16" s="58">
        <v>3</v>
      </c>
      <c r="E16" s="58">
        <v>3</v>
      </c>
      <c r="F16" s="58">
        <v>3</v>
      </c>
      <c r="G16" s="58">
        <v>4</v>
      </c>
      <c r="H16" s="54"/>
      <c r="I16" s="55">
        <f>SUM(B16:G16)/$K$4%</f>
        <v>74.193548387096769</v>
      </c>
      <c r="J16" s="54"/>
      <c r="K16" s="54">
        <f>SUM(B16:G16)</f>
        <v>23</v>
      </c>
    </row>
    <row r="17" spans="1:12" x14ac:dyDescent="0.25">
      <c r="A17" s="39" t="s">
        <v>38</v>
      </c>
      <c r="B17" s="37">
        <v>3</v>
      </c>
      <c r="C17" s="37">
        <v>5</v>
      </c>
      <c r="D17" s="58">
        <v>4</v>
      </c>
      <c r="E17" s="58">
        <v>2</v>
      </c>
      <c r="F17" s="58">
        <v>4</v>
      </c>
      <c r="G17" s="58">
        <v>4</v>
      </c>
      <c r="H17" s="54"/>
      <c r="I17" s="55">
        <f>SUM(B17:G17)/$K$4%</f>
        <v>70.967741935483872</v>
      </c>
      <c r="J17" s="54"/>
      <c r="K17" s="54">
        <f>SUM(B17:G17)</f>
        <v>22</v>
      </c>
      <c r="L17" s="54"/>
    </row>
    <row r="18" spans="1:12" x14ac:dyDescent="0.25">
      <c r="A18" s="77" t="s">
        <v>12</v>
      </c>
      <c r="B18" s="64">
        <v>1</v>
      </c>
      <c r="C18" s="64">
        <v>6</v>
      </c>
      <c r="D18" s="71">
        <v>3</v>
      </c>
      <c r="E18" s="71">
        <v>4</v>
      </c>
      <c r="F18" s="71">
        <v>3</v>
      </c>
      <c r="G18" s="71">
        <v>3</v>
      </c>
      <c r="H18" s="72"/>
      <c r="I18" s="73">
        <f>SUM(B18:G18)/$K$4%</f>
        <v>64.516129032258064</v>
      </c>
      <c r="J18" s="72"/>
      <c r="K18" s="72">
        <f>SUM(B18:G18)</f>
        <v>20</v>
      </c>
    </row>
    <row r="19" spans="1:12" x14ac:dyDescent="0.25">
      <c r="A19" s="69" t="s">
        <v>40</v>
      </c>
      <c r="B19" s="64">
        <v>4</v>
      </c>
      <c r="C19" s="77">
        <v>7</v>
      </c>
      <c r="D19" s="71">
        <v>4</v>
      </c>
      <c r="E19" s="71">
        <v>2</v>
      </c>
      <c r="F19" s="71">
        <v>0</v>
      </c>
      <c r="G19" s="71">
        <v>2</v>
      </c>
      <c r="H19" s="72"/>
      <c r="I19" s="73">
        <f>SUM(B19:G19)/$K$4%</f>
        <v>61.29032258064516</v>
      </c>
      <c r="J19" s="72"/>
      <c r="K19" s="72">
        <f>SUM(B19:G19)</f>
        <v>19</v>
      </c>
    </row>
    <row r="20" spans="1:12" x14ac:dyDescent="0.25">
      <c r="A20" s="64" t="s">
        <v>39</v>
      </c>
      <c r="B20" s="64">
        <v>2</v>
      </c>
      <c r="C20" s="64">
        <v>5</v>
      </c>
      <c r="D20" s="71">
        <v>3</v>
      </c>
      <c r="E20" s="71">
        <v>2</v>
      </c>
      <c r="F20" s="71">
        <v>3</v>
      </c>
      <c r="G20" s="71">
        <v>2</v>
      </c>
      <c r="H20" s="72"/>
      <c r="I20" s="73">
        <f>SUM(B20:G20)/$K$4%</f>
        <v>54.838709677419352</v>
      </c>
      <c r="J20" s="72"/>
      <c r="K20" s="72">
        <f>SUM(B20:G20)</f>
        <v>17</v>
      </c>
    </row>
    <row r="21" spans="1:12" x14ac:dyDescent="0.25">
      <c r="A21" s="64" t="s">
        <v>49</v>
      </c>
      <c r="B21" s="64">
        <v>0</v>
      </c>
      <c r="C21" s="64">
        <v>4</v>
      </c>
      <c r="D21" s="71">
        <v>4</v>
      </c>
      <c r="E21" s="71">
        <v>4</v>
      </c>
      <c r="F21" s="71">
        <v>3</v>
      </c>
      <c r="G21" s="71">
        <v>2</v>
      </c>
      <c r="H21" s="72"/>
      <c r="I21" s="73">
        <f>SUM(B21:G21)/$K$4%</f>
        <v>54.838709677419352</v>
      </c>
      <c r="J21" s="72"/>
      <c r="K21" s="72">
        <f>SUM(B21:G21)</f>
        <v>17</v>
      </c>
    </row>
    <row r="22" spans="1:12" x14ac:dyDescent="0.25">
      <c r="B22"/>
      <c r="C22"/>
      <c r="I22" s="53"/>
    </row>
    <row r="23" spans="1:12" x14ac:dyDescent="0.25">
      <c r="B23" s="5"/>
      <c r="C23" s="5"/>
    </row>
    <row r="24" spans="1:12" x14ac:dyDescent="0.25">
      <c r="B24" s="5"/>
      <c r="C24" s="5"/>
    </row>
    <row r="25" spans="1:12" x14ac:dyDescent="0.25">
      <c r="B25" s="5"/>
      <c r="C25"/>
    </row>
    <row r="26" spans="1:12" x14ac:dyDescent="0.25">
      <c r="B26" s="5"/>
      <c r="C26" s="5"/>
    </row>
    <row r="27" spans="1:12" x14ac:dyDescent="0.25">
      <c r="B27" s="5"/>
      <c r="C27" s="5"/>
    </row>
    <row r="28" spans="1:12" x14ac:dyDescent="0.25">
      <c r="B28" s="5"/>
      <c r="C28" s="5"/>
    </row>
  </sheetData>
  <sortState ref="A6:K21">
    <sortCondition descending="1" ref="I6:I21"/>
  </sortState>
  <mergeCells count="1"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Intro</vt:lpstr>
      <vt:lpstr>RR1</vt:lpstr>
      <vt:lpstr>Imp Par</vt:lpstr>
      <vt:lpstr>RR2</vt:lpstr>
      <vt:lpstr>Hold i alt</vt:lpstr>
      <vt:lpstr>Slutspil</vt:lpstr>
      <vt:lpstr>Par</vt:lpstr>
      <vt:lpstr>Grand prix</vt:lpstr>
      <vt:lpstr>Fremmøde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Stokholm</dc:creator>
  <cp:lastModifiedBy>Nils Jesper Mønsted [DSB]</cp:lastModifiedBy>
  <cp:lastPrinted>2018-04-24T08:47:17Z</cp:lastPrinted>
  <dcterms:created xsi:type="dcterms:W3CDTF">2010-09-24T09:37:30Z</dcterms:created>
  <dcterms:modified xsi:type="dcterms:W3CDTF">2019-04-12T05:43:35Z</dcterms:modified>
</cp:coreProperties>
</file>